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61" i="1" l="1"/>
  <c r="H58" i="1"/>
  <c r="H53" i="1"/>
  <c r="H48" i="1"/>
  <c r="I48" i="1"/>
  <c r="J48" i="1"/>
  <c r="H43" i="1"/>
  <c r="H36" i="1"/>
  <c r="H32" i="1"/>
  <c r="H27" i="1"/>
  <c r="H20" i="1"/>
  <c r="H16" i="1"/>
  <c r="H6" i="1"/>
  <c r="I6" i="1"/>
  <c r="J6" i="1"/>
  <c r="F6" i="1"/>
  <c r="H63" i="1" l="1"/>
  <c r="I33" i="1"/>
  <c r="I22" i="1"/>
  <c r="I21" i="1"/>
  <c r="I8" i="1"/>
  <c r="I47" i="1"/>
  <c r="L35" i="1"/>
  <c r="L18" i="1" l="1"/>
  <c r="K18" i="1"/>
  <c r="G16" i="1"/>
  <c r="F16" i="1"/>
  <c r="L16" i="1" l="1"/>
  <c r="K16" i="1"/>
  <c r="D36" i="1"/>
  <c r="E36" i="1"/>
  <c r="F36" i="1"/>
  <c r="G36" i="1"/>
  <c r="C36" i="1"/>
  <c r="C6" i="1"/>
  <c r="D61" i="1"/>
  <c r="E61" i="1"/>
  <c r="F61" i="1"/>
  <c r="G61" i="1"/>
  <c r="C61" i="1"/>
  <c r="D58" i="1"/>
  <c r="E58" i="1"/>
  <c r="F58" i="1"/>
  <c r="G58" i="1"/>
  <c r="C58" i="1"/>
  <c r="D53" i="1"/>
  <c r="E53" i="1"/>
  <c r="F53" i="1"/>
  <c r="G53" i="1"/>
  <c r="C53" i="1"/>
  <c r="D48" i="1"/>
  <c r="E48" i="1"/>
  <c r="F48" i="1"/>
  <c r="G48" i="1"/>
  <c r="C48" i="1"/>
  <c r="D46" i="1"/>
  <c r="E46" i="1"/>
  <c r="F46" i="1"/>
  <c r="G46" i="1"/>
  <c r="C46" i="1"/>
  <c r="D43" i="1"/>
  <c r="E43" i="1"/>
  <c r="F43" i="1"/>
  <c r="G43" i="1"/>
  <c r="C43" i="1"/>
  <c r="D32" i="1"/>
  <c r="E32" i="1"/>
  <c r="F32" i="1"/>
  <c r="G32" i="1"/>
  <c r="C32" i="1"/>
  <c r="D27" i="1"/>
  <c r="E27" i="1"/>
  <c r="F27" i="1"/>
  <c r="G27" i="1"/>
  <c r="C27" i="1"/>
  <c r="D20" i="1"/>
  <c r="E20" i="1"/>
  <c r="F20" i="1"/>
  <c r="G20" i="1"/>
  <c r="C20" i="1"/>
  <c r="D16" i="1"/>
  <c r="E16" i="1"/>
  <c r="C16" i="1"/>
  <c r="D14" i="1"/>
  <c r="E14" i="1"/>
  <c r="F14" i="1"/>
  <c r="G14" i="1"/>
  <c r="C14" i="1"/>
  <c r="D6" i="1"/>
  <c r="E6" i="1"/>
  <c r="G6" i="1"/>
  <c r="F63" i="1" l="1"/>
  <c r="L6" i="1"/>
  <c r="K6" i="1"/>
  <c r="I16" i="1"/>
  <c r="D63" i="1"/>
  <c r="G63" i="1"/>
  <c r="E63" i="1"/>
  <c r="C63" i="1"/>
  <c r="L63" i="1" l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<sst xmlns="http://schemas.openxmlformats.org/spreadsheetml/2006/main" count="130" uniqueCount="130">
  <si>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</si>
  <si>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</si>
  <si>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</si>
  <si>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</si>
  <si>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</si>
  <si>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</si>
  <si>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</si>
  <si>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</si>
  <si>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</si>
  <si>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</si>
  <si>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</si>
  <si>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</si>
  <si>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</si>
  <si>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</si>
  <si>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</si>
  <si>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</si>
  <si>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</si>
  <si>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</si>
  <si>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</si>
  <si>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</si>
  <si>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</si>
  <si>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</si>
  <si>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</si>
  <si>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</si>
  <si>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</si>
  <si>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</si>
  <si>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</si>
  <si>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</si>
  <si>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</si>
  <si>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</si>
  <si>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</si>
  <si>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</si>
  <si>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</si>
  <si>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</si>
  <si>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</si>
  <si>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</si>
  <si>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</si>
  <si>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</si>
  <si>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</si>
  <si>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</si>
  <si>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</si>
  <si>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</si>
  <si>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</si>
  <si>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</si>
  <si>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</si>
  <si>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</si>
  <si>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</si>
  <si>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</si>
  <si>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</si>
  <si>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</si>
  <si>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</si>
  <si>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</si>
  <si>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</si>
  <si>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</si>
  <si>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</si>
  <si>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</si>
  <si>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</si>
  <si>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</si>
  <si>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</si>
  <si>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</si>
  <si>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</si>
  <si>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</si>
  <si>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</si>
  <si>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</si>
  <si>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</si>
  <si>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</si>
  <si>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</si>
  <si>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</si>
  <si>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</si>
  <si>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</si>
  <si>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</si>
  <si>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</si>
  <si>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</si>
  <si>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</si>
  <si>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</si>
  <si>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</si>
  <si>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</si>
  <si>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</si>
  <si>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</si>
  <si>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</si>
  <si>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</si>
  <si>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</si>
  <si>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</si>
  <si>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</si>
  <si>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</si>
  <si>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</si>
  <si>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</si>
  <si>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</si>
  <si>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</si>
  <si>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</si>
  <si>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</si>
  <si>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</si>
  <si>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</si>
  <si>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</si>
  <si>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</si>
  <si>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</si>
  <si>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</si>
  <si>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</si>
  <si>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</si>
  <si>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</si>
  <si>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</si>
  <si>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</si>
  <si>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</si>
  <si>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</si>
  <si>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</si>
  <si>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</si>
  <si>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</si>
  <si>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</si>
  <si>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</si>
  <si>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</si>
  <si>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</si>
  <si>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</si>
  <si>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</si>
  <si>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</si>
  <si>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</si>
  <si>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</si>
  <si>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</si>
  <si>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</si>
  <si>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</si>
  <si>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</si>
  <si>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</si>
  <si>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</si>
  <si>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</si>
  <si>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</si>
  <si>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</si>
  <si>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</si>
  <si>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за 9 месяцев 2021 года</t>
  </si>
  <si>
    <t>Кассовый план за 9 месяцев 2021 года</t>
  </si>
  <si>
    <t>Исполнено за 9 месяцев 2021 года</t>
  </si>
  <si>
    <t>% исполнения кассового плана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</si>
</sst>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_ ;[Red]\-#,##0.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selection activeCell="H67" sqref="H67"/>
    </sheetView>
  </sheetViews>
  <sheetFormatPr defaultColWidth="8.85546875" defaultRowHeight="15" x14ac:dyDescent="0.25"/>
  <cols>
    <col min="1" max="1" width="41.5703125" style="4" customWidth="1"/>
    <col min="2" max="2" width="33.5703125" style="4" customWidth="1"/>
    <col min="3" max="5" width="18.140625" style="4" hidden="1" customWidth="1"/>
    <col min="6" max="7" width="18.28515625" style="4" customWidth="1"/>
    <col min="8" max="8" width="17.140625" style="4" customWidth="1"/>
    <col min="9" max="9" width="13.5703125" style="4" hidden="1" customWidth="1"/>
    <col min="10" max="10" width="0.28515625" style="4" hidden="1" customWidth="1"/>
    <col min="11" max="11" width="18.140625" style="4" customWidth="1"/>
    <col min="12" max="12" width="19.7109375" style="4" customWidth="1"/>
    <col min="13" max="16384" width="8.85546875" style="4"/>
  </cols>
  <sheetData>
    <row r="1" spans="1:12" ht="45.75" customHeight="1" x14ac:dyDescent="0.25">
      <c r="B1" s="18" t="s">
        <v>119</v>
      </c>
      <c r="C1" s="18"/>
      <c r="D1" s="18"/>
      <c r="E1" s="18"/>
      <c r="F1" s="18"/>
      <c r="G1" s="18"/>
      <c r="H1" s="18"/>
      <c r="I1" s="18"/>
      <c r="J1" s="18"/>
    </row>
    <row r="2" spans="1:12" ht="19.149999999999999" customHeight="1" x14ac:dyDescent="0.25">
      <c r="B2" s="18" t="s">
        <v>126</v>
      </c>
      <c r="C2" s="18"/>
      <c r="D2" s="18"/>
      <c r="E2" s="18"/>
      <c r="F2" s="18"/>
      <c r="G2" s="18"/>
      <c r="H2" s="18"/>
      <c r="I2" s="18"/>
      <c r="J2" s="18"/>
    </row>
    <row r="3" spans="1:12" ht="19.149999999999999" customHeight="1" x14ac:dyDescent="0.25">
      <c r="A3" s="4" t="s">
        <v>118</v>
      </c>
      <c r="B3" s="16"/>
      <c r="C3" s="17"/>
      <c r="D3" s="17"/>
    </row>
    <row r="4" spans="1:12" ht="59.25" customHeight="1" x14ac:dyDescent="0.25">
      <c r="A4" s="15" t="s">
        <v>0</v>
      </c>
      <c r="B4" s="15"/>
      <c r="C4" s="5" t="s">
        <v>111</v>
      </c>
      <c r="D4" s="5" t="s">
        <v>112</v>
      </c>
      <c r="E4" s="5" t="s">
        <v>113</v>
      </c>
      <c r="F4" s="14" t="s">
        <v>120</v>
      </c>
      <c r="G4" s="14" t="s">
        <v>127</v>
      </c>
      <c r="H4" s="14" t="s">
        <v>128</v>
      </c>
      <c r="I4" s="14" t="s">
        <v>116</v>
      </c>
      <c r="J4" s="14" t="s">
        <v>125</v>
      </c>
      <c r="K4" s="14" t="s">
        <v>121</v>
      </c>
      <c r="L4" s="14" t="s">
        <v>129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6</v>
      </c>
      <c r="L5" s="1">
        <v>7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J6" si="0">SUM(D7:D13)</f>
        <v>794.40200000000004</v>
      </c>
      <c r="E6" s="3">
        <f t="shared" si="0"/>
        <v>567.327</v>
      </c>
      <c r="F6" s="3">
        <f t="shared" si="0"/>
        <v>3112.3029999999999</v>
      </c>
      <c r="G6" s="3">
        <f t="shared" si="0"/>
        <v>2489.8150000000001</v>
      </c>
      <c r="H6" s="3">
        <f t="shared" si="0"/>
        <v>2239.4549999999999</v>
      </c>
      <c r="I6" s="3">
        <f t="shared" si="0"/>
        <v>87.676512225035111</v>
      </c>
      <c r="J6" s="3">
        <f t="shared" si="0"/>
        <v>330.45101817165187</v>
      </c>
      <c r="K6" s="9">
        <f>H6*100/F6</f>
        <v>71.954915700688531</v>
      </c>
      <c r="L6" s="9">
        <f>H6*100/G6</f>
        <v>89.944634440711454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2">
        <v>6.2160000000000002</v>
      </c>
      <c r="G7" s="12">
        <v>5.0620000000000003</v>
      </c>
      <c r="H7" s="12">
        <v>4.4210000000000003</v>
      </c>
      <c r="I7" s="13">
        <f>E7*100/C7</f>
        <v>15.044679122664501</v>
      </c>
      <c r="J7" s="13">
        <v>56.49867374005305</v>
      </c>
      <c r="K7" s="13">
        <f t="shared" ref="K7:K63" si="1">H7*100/F7</f>
        <v>71.122908622908625</v>
      </c>
      <c r="L7" s="13">
        <f t="shared" ref="L7:L63" si="2">H7*100/G7</f>
        <v>87.337020940339784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2">
        <v>12.484999999999999</v>
      </c>
      <c r="G8" s="12">
        <v>10.859</v>
      </c>
      <c r="H8" s="12">
        <v>10.039999999999999</v>
      </c>
      <c r="I8" s="13">
        <f>E8*100/C8</f>
        <v>14.320323014804847</v>
      </c>
      <c r="J8" s="13">
        <v>55.497382198952884</v>
      </c>
      <c r="K8" s="13">
        <f t="shared" si="1"/>
        <v>80.416499799759706</v>
      </c>
      <c r="L8" s="13">
        <f t="shared" si="2"/>
        <v>92.457869048715338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2">
        <v>1148.943</v>
      </c>
      <c r="G9" s="12">
        <v>896.47900000000004</v>
      </c>
      <c r="H9" s="12">
        <v>820.65300000000002</v>
      </c>
      <c r="I9" s="13">
        <f t="shared" ref="I9:I63" si="3">E9*100/C9</f>
        <v>16.935548784978224</v>
      </c>
      <c r="J9" s="13">
        <v>66.999657580133686</v>
      </c>
      <c r="K9" s="13">
        <f t="shared" si="1"/>
        <v>71.426780963024285</v>
      </c>
      <c r="L9" s="13">
        <f t="shared" si="2"/>
        <v>91.541798525118821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2">
        <v>109.446</v>
      </c>
      <c r="G10" s="12">
        <v>90.06</v>
      </c>
      <c r="H10" s="12">
        <v>71.444999999999993</v>
      </c>
      <c r="I10" s="13">
        <f t="shared" si="3"/>
        <v>18.088357588357585</v>
      </c>
      <c r="J10" s="13">
        <v>75.778615354096431</v>
      </c>
      <c r="K10" s="13">
        <f t="shared" si="1"/>
        <v>65.278767611424811</v>
      </c>
      <c r="L10" s="13">
        <f t="shared" si="2"/>
        <v>79.330446369087269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2">
        <v>24.19</v>
      </c>
      <c r="G12" s="12">
        <v>0</v>
      </c>
      <c r="H12" s="12">
        <v>0</v>
      </c>
      <c r="I12" s="13">
        <f t="shared" si="3"/>
        <v>0</v>
      </c>
      <c r="J12" s="13">
        <v>0</v>
      </c>
      <c r="K12" s="13">
        <f t="shared" si="1"/>
        <v>0</v>
      </c>
      <c r="L12" s="13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2">
        <v>1811.0229999999999</v>
      </c>
      <c r="G13" s="12">
        <v>1487.355</v>
      </c>
      <c r="H13" s="12">
        <v>1332.896</v>
      </c>
      <c r="I13" s="13">
        <f t="shared" si="3"/>
        <v>23.287603714229952</v>
      </c>
      <c r="J13" s="13">
        <v>75.676689298415766</v>
      </c>
      <c r="K13" s="13">
        <f t="shared" si="1"/>
        <v>73.599065279678953</v>
      </c>
      <c r="L13" s="13">
        <f t="shared" si="2"/>
        <v>89.615189379805088</v>
      </c>
    </row>
    <row r="14" spans="1:12" x14ac:dyDescent="0.25">
      <c r="A14" s="7" t="s">
        <v>109</v>
      </c>
      <c r="B14" s="8" t="s">
        <v>9</v>
      </c>
      <c r="C14" s="3">
        <f>C15</f>
        <v>0</v>
      </c>
      <c r="D14" s="3">
        <f t="shared" ref="D14:G14" si="4">D15</f>
        <v>0</v>
      </c>
      <c r="E14" s="3">
        <f t="shared" si="4"/>
        <v>0</v>
      </c>
      <c r="F14" s="3">
        <f t="shared" si="4"/>
        <v>1.35</v>
      </c>
      <c r="G14" s="3">
        <f t="shared" si="4"/>
        <v>1.35</v>
      </c>
      <c r="H14" s="3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1.35</v>
      </c>
      <c r="G15" s="12">
        <v>1.35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5">D17+D19</f>
        <v>41.042000000000002</v>
      </c>
      <c r="E16" s="3">
        <f t="shared" si="5"/>
        <v>26.71</v>
      </c>
      <c r="F16" s="3">
        <f>F17+F19+F18</f>
        <v>386.84699999999998</v>
      </c>
      <c r="G16" s="3">
        <f t="shared" ref="G16:H16" si="6">G17+G19+G18</f>
        <v>128.04900000000001</v>
      </c>
      <c r="H16" s="3">
        <f t="shared" si="6"/>
        <v>97.811000000000007</v>
      </c>
      <c r="I16" s="9">
        <f t="shared" si="3"/>
        <v>14.768492408408807</v>
      </c>
      <c r="J16" s="9">
        <v>62.414121128844734</v>
      </c>
      <c r="K16" s="9">
        <f t="shared" si="1"/>
        <v>25.284156268498919</v>
      </c>
      <c r="L16" s="9">
        <f t="shared" si="2"/>
        <v>76.385602386586385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2">
        <v>0.1</v>
      </c>
      <c r="G17" s="12">
        <v>0.1</v>
      </c>
      <c r="H17" s="12">
        <v>6.6000000000000003E-2</v>
      </c>
      <c r="I17" s="13">
        <f t="shared" si="3"/>
        <v>10.77545490110016</v>
      </c>
      <c r="J17" s="13">
        <v>46.482412060301506</v>
      </c>
      <c r="K17" s="13">
        <f t="shared" si="1"/>
        <v>66</v>
      </c>
      <c r="L17" s="13">
        <v>0</v>
      </c>
    </row>
    <row r="18" spans="1:12" ht="60" x14ac:dyDescent="0.25">
      <c r="A18" s="2" t="s">
        <v>123</v>
      </c>
      <c r="B18" s="10" t="s">
        <v>122</v>
      </c>
      <c r="C18" s="11">
        <v>0</v>
      </c>
      <c r="D18" s="11">
        <v>0</v>
      </c>
      <c r="E18" s="11">
        <v>0</v>
      </c>
      <c r="F18" s="12">
        <v>101.708</v>
      </c>
      <c r="G18" s="12">
        <v>84.207999999999998</v>
      </c>
      <c r="H18" s="12">
        <v>63.750999999999998</v>
      </c>
      <c r="I18" s="13">
        <v>0</v>
      </c>
      <c r="J18" s="13">
        <v>0</v>
      </c>
      <c r="K18" s="13">
        <f t="shared" si="1"/>
        <v>62.680418452825734</v>
      </c>
      <c r="L18" s="13">
        <f t="shared" si="2"/>
        <v>75.706583697510922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2">
        <v>285.03899999999999</v>
      </c>
      <c r="G19" s="12">
        <v>43.741</v>
      </c>
      <c r="H19" s="12">
        <v>33.994</v>
      </c>
      <c r="I19" s="13">
        <f t="shared" si="3"/>
        <v>20.270856616921964</v>
      </c>
      <c r="J19" s="13">
        <v>85.240421702237072</v>
      </c>
      <c r="K19" s="13">
        <f t="shared" si="1"/>
        <v>11.926087307350924</v>
      </c>
      <c r="L19" s="13">
        <f t="shared" si="2"/>
        <v>77.716558834960338</v>
      </c>
    </row>
    <row r="20" spans="1:12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H20" si="7">SUM(D21:D26)</f>
        <v>181.55200000000002</v>
      </c>
      <c r="E20" s="3">
        <f t="shared" si="7"/>
        <v>116.38599999999998</v>
      </c>
      <c r="F20" s="3">
        <f t="shared" si="7"/>
        <v>2928.4189999999999</v>
      </c>
      <c r="G20" s="3">
        <f t="shared" si="7"/>
        <v>953.8</v>
      </c>
      <c r="H20" s="3">
        <f t="shared" si="7"/>
        <v>697.56200000000001</v>
      </c>
      <c r="I20" s="9">
        <f t="shared" si="3"/>
        <v>10.223207188025109</v>
      </c>
      <c r="J20" s="9">
        <v>77.411078461470979</v>
      </c>
      <c r="K20" s="9">
        <f t="shared" si="1"/>
        <v>23.820430068238185</v>
      </c>
      <c r="L20" s="9">
        <f t="shared" si="2"/>
        <v>73.135038792199623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2">
        <v>10.801</v>
      </c>
      <c r="G21" s="12">
        <v>10.801</v>
      </c>
      <c r="H21" s="12">
        <v>5.5540000000000003</v>
      </c>
      <c r="I21" s="13">
        <f t="shared" si="3"/>
        <v>6.0474492169328578</v>
      </c>
      <c r="J21" s="13">
        <v>20.644216691068813</v>
      </c>
      <c r="K21" s="13">
        <f t="shared" si="1"/>
        <v>51.421164706971574</v>
      </c>
      <c r="L21" s="13">
        <f t="shared" si="2"/>
        <v>51.421164706971574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11.894</v>
      </c>
      <c r="G22" s="12">
        <v>4.67</v>
      </c>
      <c r="H22" s="12">
        <v>3.1349999999999998</v>
      </c>
      <c r="I22" s="13">
        <f t="shared" si="3"/>
        <v>0.47505938242280288</v>
      </c>
      <c r="J22" s="13">
        <v>100</v>
      </c>
      <c r="K22" s="13">
        <f t="shared" si="1"/>
        <v>26.357827476038338</v>
      </c>
      <c r="L22" s="13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2">
        <v>148.82</v>
      </c>
      <c r="G23" s="12">
        <v>124.761</v>
      </c>
      <c r="H23" s="12">
        <v>85.067999999999998</v>
      </c>
      <c r="I23" s="13">
        <f t="shared" si="3"/>
        <v>4.0399143538156993E-3</v>
      </c>
      <c r="J23" s="13">
        <v>67.918385066203598</v>
      </c>
      <c r="K23" s="13">
        <f t="shared" si="1"/>
        <v>57.161671818303986</v>
      </c>
      <c r="L23" s="13">
        <f t="shared" si="2"/>
        <v>68.184769278861182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2">
        <v>2699.2370000000001</v>
      </c>
      <c r="G24" s="12">
        <v>784.41399999999999</v>
      </c>
      <c r="H24" s="12">
        <v>578.25300000000004</v>
      </c>
      <c r="I24" s="13">
        <f t="shared" si="3"/>
        <v>12.539329189343579</v>
      </c>
      <c r="J24" s="13">
        <v>81.832773533870338</v>
      </c>
      <c r="K24" s="13">
        <f t="shared" si="1"/>
        <v>21.422831711331757</v>
      </c>
      <c r="L24" s="13">
        <f t="shared" si="2"/>
        <v>73.717832675092495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2">
        <v>15.397</v>
      </c>
      <c r="G25" s="12">
        <v>12.315</v>
      </c>
      <c r="H25" s="12">
        <v>10.432</v>
      </c>
      <c r="I25" s="13">
        <f t="shared" si="3"/>
        <v>3.8226870875357983</v>
      </c>
      <c r="J25" s="13">
        <v>73.37559429477021</v>
      </c>
      <c r="K25" s="13">
        <f t="shared" si="1"/>
        <v>67.753458465934926</v>
      </c>
      <c r="L25" s="13">
        <f t="shared" si="2"/>
        <v>84.709703613479505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2">
        <v>42.27</v>
      </c>
      <c r="G26" s="12">
        <v>16.838999999999999</v>
      </c>
      <c r="H26" s="12">
        <v>15.12</v>
      </c>
      <c r="I26" s="13">
        <f t="shared" si="3"/>
        <v>3.9519677591808198</v>
      </c>
      <c r="J26" s="13">
        <v>55.569461827284108</v>
      </c>
      <c r="K26" s="13">
        <f t="shared" si="1"/>
        <v>35.770049680624552</v>
      </c>
      <c r="L26" s="13">
        <f t="shared" si="2"/>
        <v>89.79155531801176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H27" si="8">SUM(D28:D31)</f>
        <v>685.36099999999999</v>
      </c>
      <c r="E27" s="3">
        <f t="shared" si="8"/>
        <v>544.7170000000001</v>
      </c>
      <c r="F27" s="3">
        <f t="shared" si="8"/>
        <v>6396.4690000000001</v>
      </c>
      <c r="G27" s="3">
        <f t="shared" si="8"/>
        <v>3448.0660000000003</v>
      </c>
      <c r="H27" s="3">
        <f t="shared" si="8"/>
        <v>3005.018</v>
      </c>
      <c r="I27" s="9">
        <f t="shared" si="3"/>
        <v>15.848949992551489</v>
      </c>
      <c r="J27" s="9">
        <v>81.377853513738486</v>
      </c>
      <c r="K27" s="9">
        <f t="shared" si="1"/>
        <v>46.979325624809562</v>
      </c>
      <c r="L27" s="9">
        <f t="shared" si="2"/>
        <v>87.15082599927031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2">
        <v>352.62799999999999</v>
      </c>
      <c r="G28" s="12">
        <v>95.480999999999995</v>
      </c>
      <c r="H28" s="12">
        <v>67.697999999999993</v>
      </c>
      <c r="I28" s="13">
        <f t="shared" si="3"/>
        <v>19.927000955939864</v>
      </c>
      <c r="J28" s="13">
        <v>72.12433181548208</v>
      </c>
      <c r="K28" s="13">
        <f t="shared" si="1"/>
        <v>19.19813514525222</v>
      </c>
      <c r="L28" s="13">
        <f t="shared" si="2"/>
        <v>70.902064285040993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2">
        <v>1362.473</v>
      </c>
      <c r="G29" s="12">
        <v>886.21600000000001</v>
      </c>
      <c r="H29" s="12">
        <v>802.51</v>
      </c>
      <c r="I29" s="13">
        <f t="shared" si="3"/>
        <v>28.771476872348078</v>
      </c>
      <c r="J29" s="13">
        <v>87.633414823206721</v>
      </c>
      <c r="K29" s="13">
        <f t="shared" si="1"/>
        <v>58.900983725916035</v>
      </c>
      <c r="L29" s="13">
        <f t="shared" si="2"/>
        <v>90.554672901414548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2">
        <v>4679.9520000000002</v>
      </c>
      <c r="G30" s="12">
        <v>2465.172</v>
      </c>
      <c r="H30" s="12">
        <v>2133.732</v>
      </c>
      <c r="I30" s="13">
        <f t="shared" si="3"/>
        <v>13.512856675588319</v>
      </c>
      <c r="J30" s="13">
        <v>80.849248041874489</v>
      </c>
      <c r="K30" s="13">
        <f t="shared" si="1"/>
        <v>45.593031723402291</v>
      </c>
      <c r="L30" s="13">
        <f t="shared" si="2"/>
        <v>86.555096358387985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2">
        <v>1.4159999999999999</v>
      </c>
      <c r="G31" s="12">
        <v>1.1970000000000001</v>
      </c>
      <c r="H31" s="12">
        <v>1.0780000000000001</v>
      </c>
      <c r="I31" s="13">
        <f t="shared" si="3"/>
        <v>10.284810126582279</v>
      </c>
      <c r="J31" s="13">
        <v>42.857142857142854</v>
      </c>
      <c r="K31" s="13">
        <f t="shared" si="1"/>
        <v>76.129943502824872</v>
      </c>
      <c r="L31" s="13">
        <f t="shared" si="2"/>
        <v>90.058479532163744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H32" si="9">SUM(D33:D35)</f>
        <v>19.05</v>
      </c>
      <c r="E32" s="3">
        <f t="shared" si="9"/>
        <v>0</v>
      </c>
      <c r="F32" s="3">
        <f t="shared" si="9"/>
        <v>1305.6130000000001</v>
      </c>
      <c r="G32" s="3">
        <f t="shared" si="9"/>
        <v>755.73299999999995</v>
      </c>
      <c r="H32" s="3">
        <f t="shared" si="9"/>
        <v>737.43100000000004</v>
      </c>
      <c r="I32" s="9">
        <f t="shared" si="3"/>
        <v>0</v>
      </c>
      <c r="J32" s="9">
        <v>0</v>
      </c>
      <c r="K32" s="9">
        <f t="shared" si="1"/>
        <v>56.481591405722831</v>
      </c>
      <c r="L32" s="9">
        <f t="shared" si="2"/>
        <v>97.578245226819533</v>
      </c>
    </row>
    <row r="33" spans="1:12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12">
        <v>303.92099999999999</v>
      </c>
      <c r="G33" s="12">
        <v>92.212000000000003</v>
      </c>
      <c r="H33" s="12">
        <v>91.227000000000004</v>
      </c>
      <c r="I33" s="13">
        <f t="shared" si="3"/>
        <v>0</v>
      </c>
      <c r="J33" s="13">
        <v>0</v>
      </c>
      <c r="K33" s="13">
        <f t="shared" si="1"/>
        <v>30.016681966695295</v>
      </c>
      <c r="L33" s="13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2">
        <v>5.3070000000000004</v>
      </c>
      <c r="G34" s="12">
        <v>0.9</v>
      </c>
      <c r="H34" s="12">
        <v>0.73499999999999999</v>
      </c>
      <c r="I34" s="13">
        <f t="shared" si="3"/>
        <v>0</v>
      </c>
      <c r="J34" s="13">
        <v>0</v>
      </c>
      <c r="K34" s="13">
        <f t="shared" si="1"/>
        <v>13.849632560768795</v>
      </c>
      <c r="L34" s="13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2">
        <v>996.38499999999999</v>
      </c>
      <c r="G35" s="12">
        <v>662.62099999999998</v>
      </c>
      <c r="H35" s="12">
        <v>645.46900000000005</v>
      </c>
      <c r="I35" s="13">
        <f t="shared" si="3"/>
        <v>0</v>
      </c>
      <c r="J35" s="13">
        <v>0</v>
      </c>
      <c r="K35" s="13">
        <f t="shared" si="1"/>
        <v>64.781083617276465</v>
      </c>
      <c r="L35" s="13">
        <f t="shared" si="2"/>
        <v>97.411491636999145</v>
      </c>
    </row>
    <row r="36" spans="1:12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H36" si="10">SUM(D37:D42)</f>
        <v>2139.6590000000001</v>
      </c>
      <c r="E36" s="3">
        <f t="shared" si="10"/>
        <v>1798.836</v>
      </c>
      <c r="F36" s="3">
        <f t="shared" si="10"/>
        <v>12421.583000000001</v>
      </c>
      <c r="G36" s="3">
        <f t="shared" si="10"/>
        <v>8187.6160000000009</v>
      </c>
      <c r="H36" s="3">
        <f t="shared" si="10"/>
        <v>7590.646999999999</v>
      </c>
      <c r="I36" s="9">
        <f t="shared" si="3"/>
        <v>18.278812152992263</v>
      </c>
      <c r="J36" s="9">
        <v>89.999113414045496</v>
      </c>
      <c r="K36" s="9">
        <f t="shared" si="1"/>
        <v>61.108531819173123</v>
      </c>
      <c r="L36" s="9">
        <f t="shared" si="2"/>
        <v>92.708878872677943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2">
        <v>3860.982</v>
      </c>
      <c r="G37" s="12">
        <v>2933.0610000000001</v>
      </c>
      <c r="H37" s="12">
        <v>2660.6909999999998</v>
      </c>
      <c r="I37" s="13">
        <f t="shared" si="3"/>
        <v>18.142210547742557</v>
      </c>
      <c r="J37" s="13">
        <v>92.788117882652088</v>
      </c>
      <c r="K37" s="13">
        <f t="shared" si="1"/>
        <v>68.912287081369456</v>
      </c>
      <c r="L37" s="13">
        <f t="shared" si="2"/>
        <v>90.71379695137604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2">
        <v>7812.0349999999999</v>
      </c>
      <c r="G38" s="12">
        <v>4718.4080000000004</v>
      </c>
      <c r="H38" s="12">
        <v>4442.3649999999998</v>
      </c>
      <c r="I38" s="13">
        <f t="shared" si="3"/>
        <v>18.68805916048197</v>
      </c>
      <c r="J38" s="13">
        <v>90.008851086638387</v>
      </c>
      <c r="K38" s="13">
        <f t="shared" si="1"/>
        <v>56.865656643883447</v>
      </c>
      <c r="L38" s="13">
        <f t="shared" si="2"/>
        <v>94.149658105021857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2">
        <v>499.69600000000003</v>
      </c>
      <c r="G39" s="12">
        <v>367.33</v>
      </c>
      <c r="H39" s="12">
        <v>347.53100000000001</v>
      </c>
      <c r="I39" s="13">
        <f t="shared" si="3"/>
        <v>17.896675057421579</v>
      </c>
      <c r="J39" s="13">
        <v>86.480664683557279</v>
      </c>
      <c r="K39" s="13">
        <f t="shared" si="1"/>
        <v>69.548485479171333</v>
      </c>
      <c r="L39" s="13">
        <f t="shared" si="2"/>
        <v>94.610023684425443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2">
        <v>18.297999999999998</v>
      </c>
      <c r="G40" s="12">
        <v>14.698</v>
      </c>
      <c r="H40" s="12">
        <v>11.519</v>
      </c>
      <c r="I40" s="13">
        <f t="shared" si="3"/>
        <v>22.204611687714095</v>
      </c>
      <c r="J40" s="13">
        <v>89.598540145985396</v>
      </c>
      <c r="K40" s="13">
        <f t="shared" si="1"/>
        <v>62.952235216963615</v>
      </c>
      <c r="L40" s="13">
        <f t="shared" si="2"/>
        <v>78.371206966934281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2">
        <v>23.126999999999999</v>
      </c>
      <c r="G41" s="12">
        <v>18.334</v>
      </c>
      <c r="H41" s="12">
        <v>11.65</v>
      </c>
      <c r="I41" s="13">
        <f t="shared" si="3"/>
        <v>10.222286166462844</v>
      </c>
      <c r="J41" s="13">
        <v>49.311926605504581</v>
      </c>
      <c r="K41" s="13">
        <f t="shared" si="1"/>
        <v>50.374021706230813</v>
      </c>
      <c r="L41" s="13">
        <f t="shared" si="2"/>
        <v>63.543143885676884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2">
        <v>207.44499999999999</v>
      </c>
      <c r="G42" s="12">
        <v>135.785</v>
      </c>
      <c r="H42" s="12">
        <v>116.89100000000001</v>
      </c>
      <c r="I42" s="13">
        <f t="shared" si="3"/>
        <v>10.057316966571346</v>
      </c>
      <c r="J42" s="13">
        <v>50.648899188876015</v>
      </c>
      <c r="K42" s="13">
        <f t="shared" si="1"/>
        <v>56.34794764877438</v>
      </c>
      <c r="L42" s="13">
        <f t="shared" si="2"/>
        <v>86.085355525278942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H43" si="11">SUM(D44:D45)</f>
        <v>294.29399999999998</v>
      </c>
      <c r="E43" s="3">
        <f t="shared" si="11"/>
        <v>178.768</v>
      </c>
      <c r="F43" s="3">
        <f t="shared" si="11"/>
        <v>1501.4550000000002</v>
      </c>
      <c r="G43" s="3">
        <f t="shared" si="11"/>
        <v>1159.6659999999999</v>
      </c>
      <c r="H43" s="3">
        <f t="shared" si="11"/>
        <v>1045.0630000000001</v>
      </c>
      <c r="I43" s="9">
        <f t="shared" si="3"/>
        <v>11.712039288215564</v>
      </c>
      <c r="J43" s="9">
        <v>65.307009075111026</v>
      </c>
      <c r="K43" s="9">
        <f t="shared" si="1"/>
        <v>69.603351415793355</v>
      </c>
      <c r="L43" s="9">
        <f t="shared" si="2"/>
        <v>90.117585580675836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2">
        <v>1470.6510000000001</v>
      </c>
      <c r="G44" s="12">
        <v>1133.729</v>
      </c>
      <c r="H44" s="12">
        <v>1023.778</v>
      </c>
      <c r="I44" s="13">
        <f t="shared" si="3"/>
        <v>11.688775738085667</v>
      </c>
      <c r="J44" s="13">
        <v>65.048511972820222</v>
      </c>
      <c r="K44" s="13">
        <f t="shared" si="1"/>
        <v>69.613932877344794</v>
      </c>
      <c r="L44" s="13">
        <f t="shared" si="2"/>
        <v>90.30182697981617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2">
        <v>30.803999999999998</v>
      </c>
      <c r="G45" s="12">
        <v>25.937000000000001</v>
      </c>
      <c r="H45" s="12">
        <v>21.285</v>
      </c>
      <c r="I45" s="13">
        <f t="shared" si="3"/>
        <v>13.039014373716633</v>
      </c>
      <c r="J45" s="13">
        <v>82.397408207343418</v>
      </c>
      <c r="K45" s="13">
        <f t="shared" si="1"/>
        <v>69.098169068952089</v>
      </c>
      <c r="L45" s="13">
        <f t="shared" si="2"/>
        <v>82.064232563519298</v>
      </c>
    </row>
    <row r="46" spans="1:12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G46" si="12">D47</f>
        <v>0.11600000000000001</v>
      </c>
      <c r="E46" s="3">
        <f t="shared" si="12"/>
        <v>0.11600000000000001</v>
      </c>
      <c r="F46" s="3">
        <f t="shared" si="12"/>
        <v>0</v>
      </c>
      <c r="G46" s="3">
        <f t="shared" si="12"/>
        <v>0</v>
      </c>
      <c r="H46" s="3">
        <v>0</v>
      </c>
      <c r="I46" s="9">
        <f t="shared" si="3"/>
        <v>100.00000000000001</v>
      </c>
      <c r="J46" s="9">
        <v>100</v>
      </c>
      <c r="K46" s="9">
        <v>0</v>
      </c>
      <c r="L46" s="9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3"/>
        <v>100.00000000000001</v>
      </c>
      <c r="J47" s="13">
        <v>100</v>
      </c>
      <c r="K47" s="13">
        <v>0</v>
      </c>
      <c r="L47" s="13">
        <v>0</v>
      </c>
    </row>
    <row r="48" spans="1:12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J48" si="13">SUM(D49:D52)</f>
        <v>107.535</v>
      </c>
      <c r="E48" s="3">
        <f t="shared" si="13"/>
        <v>54.139000000000003</v>
      </c>
      <c r="F48" s="3">
        <f t="shared" si="13"/>
        <v>495.851</v>
      </c>
      <c r="G48" s="3">
        <f t="shared" si="13"/>
        <v>365.16699999999997</v>
      </c>
      <c r="H48" s="3">
        <f t="shared" si="13"/>
        <v>326.36099999999999</v>
      </c>
      <c r="I48" s="3">
        <f t="shared" si="13"/>
        <v>44.643914263129055</v>
      </c>
      <c r="J48" s="3">
        <f t="shared" si="13"/>
        <v>246.61007602025688</v>
      </c>
      <c r="K48" s="9">
        <f t="shared" si="1"/>
        <v>65.818360757566282</v>
      </c>
      <c r="L48" s="9">
        <f t="shared" si="2"/>
        <v>89.373081357296797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2">
        <v>30.626000000000001</v>
      </c>
      <c r="G49" s="12">
        <v>23.076000000000001</v>
      </c>
      <c r="H49" s="12">
        <v>21.370999999999999</v>
      </c>
      <c r="I49" s="13">
        <f t="shared" si="3"/>
        <v>25.876061184038296</v>
      </c>
      <c r="J49" s="13">
        <v>83.333333333333329</v>
      </c>
      <c r="K49" s="13">
        <f t="shared" si="1"/>
        <v>69.780578593352047</v>
      </c>
      <c r="L49" s="13">
        <f t="shared" si="2"/>
        <v>92.611371121511525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2">
        <v>238.66399999999999</v>
      </c>
      <c r="G50" s="12">
        <v>166.40199999999999</v>
      </c>
      <c r="H50" s="12">
        <v>146.416</v>
      </c>
      <c r="I50" s="13">
        <f t="shared" si="3"/>
        <v>10.144377562592691</v>
      </c>
      <c r="J50" s="13">
        <v>77.514528386231561</v>
      </c>
      <c r="K50" s="13">
        <f t="shared" si="1"/>
        <v>61.348171487949593</v>
      </c>
      <c r="L50" s="13">
        <f t="shared" si="2"/>
        <v>87.989327051357563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2">
        <v>226.56100000000001</v>
      </c>
      <c r="G51" s="12">
        <v>175.68899999999999</v>
      </c>
      <c r="H51" s="12">
        <v>158.57400000000001</v>
      </c>
      <c r="I51" s="13">
        <f t="shared" si="3"/>
        <v>8.6234755164980701</v>
      </c>
      <c r="J51" s="13">
        <v>85.76221430069198</v>
      </c>
      <c r="K51" s="13">
        <f t="shared" si="1"/>
        <v>69.991746152250386</v>
      </c>
      <c r="L51" s="13">
        <f t="shared" si="2"/>
        <v>90.25835425097759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2">
        <v>0</v>
      </c>
      <c r="G52" s="12">
        <v>0</v>
      </c>
      <c r="H52" s="12">
        <v>0</v>
      </c>
      <c r="I52" s="13">
        <f t="shared" si="3"/>
        <v>0</v>
      </c>
      <c r="J52" s="13">
        <v>0</v>
      </c>
      <c r="K52" s="13">
        <v>0</v>
      </c>
      <c r="L52" s="13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H53" si="14">SUM(D54:D57)</f>
        <v>185.797</v>
      </c>
      <c r="E53" s="3">
        <f t="shared" si="14"/>
        <v>115.55</v>
      </c>
      <c r="F53" s="3">
        <f t="shared" si="14"/>
        <v>791.81100000000004</v>
      </c>
      <c r="G53" s="3">
        <f t="shared" si="14"/>
        <v>577.351</v>
      </c>
      <c r="H53" s="3">
        <f t="shared" si="14"/>
        <v>526.88900000000001</v>
      </c>
      <c r="I53" s="9">
        <f t="shared" si="3"/>
        <v>14.4508309071445</v>
      </c>
      <c r="J53" s="9">
        <v>73.248828000546169</v>
      </c>
      <c r="K53" s="9">
        <f t="shared" si="1"/>
        <v>66.542268293822644</v>
      </c>
      <c r="L53" s="9">
        <f t="shared" si="2"/>
        <v>91.259736278277856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2">
        <v>15.907999999999999</v>
      </c>
      <c r="G54" s="12">
        <v>12.496</v>
      </c>
      <c r="H54" s="12">
        <v>11.081</v>
      </c>
      <c r="I54" s="13">
        <f t="shared" si="3"/>
        <v>18.851868822412779</v>
      </c>
      <c r="J54" s="13">
        <v>83.762125685364822</v>
      </c>
      <c r="K54" s="13">
        <f t="shared" si="1"/>
        <v>69.656776464671864</v>
      </c>
      <c r="L54" s="13">
        <f t="shared" si="2"/>
        <v>88.676376440460942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2">
        <v>286.154</v>
      </c>
      <c r="G55" s="12">
        <v>200.863</v>
      </c>
      <c r="H55" s="12">
        <v>196.01400000000001</v>
      </c>
      <c r="I55" s="13">
        <f t="shared" si="3"/>
        <v>13.148699958438121</v>
      </c>
      <c r="J55" s="13">
        <v>76.394525070500038</v>
      </c>
      <c r="K55" s="13">
        <f t="shared" si="1"/>
        <v>68.499479301355223</v>
      </c>
      <c r="L55" s="13">
        <f t="shared" si="2"/>
        <v>97.585916769141164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2">
        <v>460.464</v>
      </c>
      <c r="G56" s="12">
        <v>340.61099999999999</v>
      </c>
      <c r="H56" s="12">
        <v>297.97899999999998</v>
      </c>
      <c r="I56" s="13">
        <f t="shared" si="3"/>
        <v>14.955106272680144</v>
      </c>
      <c r="J56" s="13">
        <v>70.363288718929255</v>
      </c>
      <c r="K56" s="13">
        <f t="shared" si="1"/>
        <v>64.712767990548656</v>
      </c>
      <c r="L56" s="13">
        <f t="shared" si="2"/>
        <v>87.483669053553754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2">
        <v>29.285</v>
      </c>
      <c r="G57" s="12">
        <v>23.381</v>
      </c>
      <c r="H57" s="12">
        <v>21.815000000000001</v>
      </c>
      <c r="I57" s="13">
        <f t="shared" si="3"/>
        <v>17.713436450707327</v>
      </c>
      <c r="J57" s="13">
        <v>78.684807256235828</v>
      </c>
      <c r="K57" s="13">
        <f t="shared" si="1"/>
        <v>74.492060781970295</v>
      </c>
      <c r="L57" s="13">
        <f t="shared" si="2"/>
        <v>93.302253966896203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H58" si="15">SUM(D59:D60)</f>
        <v>12.353</v>
      </c>
      <c r="E58" s="3">
        <f t="shared" si="15"/>
        <v>9.3529999999999998</v>
      </c>
      <c r="F58" s="3">
        <f t="shared" si="15"/>
        <v>64.150000000000006</v>
      </c>
      <c r="G58" s="3">
        <f t="shared" si="15"/>
        <v>50</v>
      </c>
      <c r="H58" s="3">
        <f t="shared" si="15"/>
        <v>24.045000000000002</v>
      </c>
      <c r="I58" s="9">
        <f t="shared" si="3"/>
        <v>17.195543462273864</v>
      </c>
      <c r="J58" s="9">
        <v>64.930431680342494</v>
      </c>
      <c r="K58" s="9">
        <f t="shared" si="1"/>
        <v>37.482462977396722</v>
      </c>
      <c r="L58" s="9">
        <f t="shared" si="2"/>
        <v>48.09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10</v>
      </c>
      <c r="G59" s="12">
        <v>10</v>
      </c>
      <c r="H59" s="12">
        <v>0</v>
      </c>
      <c r="I59" s="13">
        <f t="shared" si="3"/>
        <v>0</v>
      </c>
      <c r="J59" s="13">
        <v>18.083333333333332</v>
      </c>
      <c r="K59" s="13">
        <v>0</v>
      </c>
      <c r="L59" s="13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2">
        <v>54.15</v>
      </c>
      <c r="G60" s="12">
        <v>40</v>
      </c>
      <c r="H60" s="12">
        <v>24.045000000000002</v>
      </c>
      <c r="I60" s="13">
        <f t="shared" si="3"/>
        <v>31.821584104518234</v>
      </c>
      <c r="J60" s="13">
        <v>100</v>
      </c>
      <c r="K60" s="13">
        <f t="shared" si="1"/>
        <v>44.40443213296399</v>
      </c>
      <c r="L60" s="13">
        <f t="shared" si="2"/>
        <v>60.112499999999997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H61" si="16">D62</f>
        <v>39.1</v>
      </c>
      <c r="E61" s="3">
        <f t="shared" si="16"/>
        <v>31.356000000000002</v>
      </c>
      <c r="F61" s="3">
        <f t="shared" si="16"/>
        <v>127</v>
      </c>
      <c r="G61" s="3">
        <f t="shared" si="16"/>
        <v>107</v>
      </c>
      <c r="H61" s="3">
        <f t="shared" si="16"/>
        <v>43.588999999999999</v>
      </c>
      <c r="I61" s="9">
        <f t="shared" si="3"/>
        <v>16.416753926701574</v>
      </c>
      <c r="J61" s="9">
        <v>74.262899262899253</v>
      </c>
      <c r="K61" s="9">
        <f t="shared" si="1"/>
        <v>34.322047244094485</v>
      </c>
      <c r="L61" s="9">
        <f t="shared" si="2"/>
        <v>40.737383177570088</v>
      </c>
    </row>
    <row r="62" spans="1:12" ht="30" x14ac:dyDescent="0.25">
      <c r="A62" s="2" t="s">
        <v>124</v>
      </c>
      <c r="B62" s="10" t="s">
        <v>54</v>
      </c>
      <c r="C62" s="11">
        <v>191</v>
      </c>
      <c r="D62" s="11">
        <v>39.1</v>
      </c>
      <c r="E62" s="11">
        <v>31.356000000000002</v>
      </c>
      <c r="F62" s="12">
        <v>127</v>
      </c>
      <c r="G62" s="12">
        <v>107</v>
      </c>
      <c r="H62" s="12">
        <v>43.588999999999999</v>
      </c>
      <c r="I62" s="13">
        <f t="shared" si="3"/>
        <v>16.416753926701574</v>
      </c>
      <c r="J62" s="13">
        <v>74.262899262899253</v>
      </c>
      <c r="K62" s="13">
        <f t="shared" si="1"/>
        <v>34.322047244094485</v>
      </c>
      <c r="L62" s="13">
        <f t="shared" si="2"/>
        <v>40.737383177570088</v>
      </c>
    </row>
    <row r="63" spans="1:12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H63" si="17">D6+D14+D16+D20+D27+D32+D36+D43+D46+D48+D53+D58+D61</f>
        <v>4500.2609999999995</v>
      </c>
      <c r="E63" s="3">
        <f t="shared" si="17"/>
        <v>3443.2580000000007</v>
      </c>
      <c r="F63" s="3">
        <f>F6+F14+F16+F20+F27+F32+F36+F43+F46+F48+F53+F58+F61</f>
        <v>29532.851000000002</v>
      </c>
      <c r="G63" s="3">
        <f t="shared" si="17"/>
        <v>18223.613000000001</v>
      </c>
      <c r="H63" s="3">
        <f t="shared" si="17"/>
        <v>16333.870999999999</v>
      </c>
      <c r="I63" s="9">
        <f t="shared" si="3"/>
        <v>16.034122974510684</v>
      </c>
      <c r="J63" s="9">
        <v>81.96246299042464</v>
      </c>
      <c r="K63" s="9">
        <f t="shared" si="1"/>
        <v>55.307464220098481</v>
      </c>
      <c r="L63" s="9">
        <f t="shared" si="2"/>
        <v>89.630256085881527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1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Ольга Александровна Крыкова</cp:lastModifiedBy>
  <cp:lastPrinted>2021-10-26T08:40:08Z</cp:lastPrinted>
  <dcterms:created xsi:type="dcterms:W3CDTF">2020-07-23T13:54:05Z</dcterms:created>
  <dcterms:modified xsi:type="dcterms:W3CDTF">2021-10-26T08:40:38Z</dcterms:modified>
</cp:coreProperties>
</file>