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36" yWindow="65428" windowWidth="15696" windowHeight="12792" tabRatio="948" activeTab="0"/>
  </bookViews>
  <sheets>
    <sheet name="сокращ" sheetId="1" r:id="rId1"/>
  </sheets>
  <definedNames>
    <definedName name="_xlnm.Print_Area" localSheetId="0">'сокращ'!$B$1:$J$73</definedName>
  </definedNames>
  <calcPr fullCalcOnLoad="1"/>
</workbook>
</file>

<file path=xl/sharedStrings.xml><?xml version="1.0" encoding="utf-8"?>
<sst xmlns="http://schemas.openxmlformats.org/spreadsheetml/2006/main" count="132" uniqueCount="128">
  <si>
    <t>Субвенции бюджетам муниципальных районов на ежемесячное денежное вознаграждение за классное руководство</t>
  </si>
  <si>
    <t>Субвенции бюджетам субъектов Российской Федерации и муниципальных образований всего, в том числе:</t>
  </si>
  <si>
    <t>Иные межбюджетные трансферты всего, в том числе:</t>
  </si>
  <si>
    <t>всего</t>
  </si>
  <si>
    <t xml:space="preserve">ут. план доходов </t>
  </si>
  <si>
    <t>Израсходовано</t>
  </si>
  <si>
    <t>Безвозмездные поступления от других бюджетов бюджетной системы Российской Федерации всего, в том числе:</t>
  </si>
  <si>
    <t>Одинцовского муниципального района</t>
  </si>
  <si>
    <t>1.1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</si>
  <si>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</si>
  <si>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</si>
  <si>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</si>
  <si>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</si>
  <si>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</si>
  <si>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</si>
  <si>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</si>
  <si>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</si>
  <si>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</si>
  <si>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</si>
  <si>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</si>
  <si>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2.15</t>
  </si>
  <si>
    <t>2.16</t>
  </si>
  <si>
    <t>2.17</t>
  </si>
  <si>
    <t>2.18</t>
  </si>
  <si>
    <t>3.1</t>
  </si>
  <si>
    <t>3.2</t>
  </si>
  <si>
    <t>3.3</t>
  </si>
  <si>
    <t>2.14</t>
  </si>
  <si>
    <t>3.4</t>
  </si>
  <si>
    <t>3.5</t>
  </si>
  <si>
    <t>2.11</t>
  </si>
  <si>
    <t>3.6</t>
  </si>
  <si>
    <t>к проекту решения Совета депутатов</t>
  </si>
  <si>
    <t>Субсидии бюджетам муниципальных районов всего, в том числе: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</si>
  <si>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</si>
  <si>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Контрольно-ревизионной комиссией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</si>
  <si>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Комитетом муниципального заказа и целевых программ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</si>
  <si>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Финансово-казначейским Управлением Администрации Одинцовского муниципального района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</si>
  <si>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отделом торговли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</si>
  <si>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 Управлением учета и распределения жилой площади Администрации Одинцовского муниципального района</t>
  </si>
  <si>
    <t>Иные межбюджетные трансферты бюджетам муниципальных образований Московской области на комплектование книжных фондов библиотек муниципальных образований за счет средств поселений</t>
  </si>
  <si>
    <t>Межбюджетные трансферты, передаваемые бюджетам муниципальных районов из бюджетов поселений для целевого финансирования мероприятий, предусмотренных Программой социально-экономического развития Одинцовского муниципального района</t>
  </si>
  <si>
    <t>Иные межбюджетные трансферты на переданные поселениями полномочия по жилищно-коммунальному хозяйству</t>
  </si>
  <si>
    <t>2.19</t>
  </si>
  <si>
    <t>2.20</t>
  </si>
  <si>
    <t>2.21</t>
  </si>
  <si>
    <t>2.22</t>
  </si>
  <si>
    <t>3.8</t>
  </si>
  <si>
    <t>3.7</t>
  </si>
  <si>
    <t>3.9</t>
  </si>
  <si>
    <t>3.10</t>
  </si>
  <si>
    <t>тыс. руб.</t>
  </si>
  <si>
    <t>Межбюджетные трансферты из бюджетов другого уровня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</si>
  <si>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</si>
  <si>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</si>
  <si>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</si>
  <si>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</si>
  <si>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по обеспечению выплаты компенсации части родительской платы за содержание ребенка (присмотр и уход за ребенком) 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</si>
  <si>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 2008 года 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</si>
  <si>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</si>
  <si>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</si>
  <si>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Субвенции на организацию оказания медицинской помощи на территории муниципального образования</t>
  </si>
  <si>
    <t>Субвенции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</si>
  <si>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 xml:space="preserve">Субвенции на финансовое обеспечение содержания детей (присмотр и уход за детьми) в негосударственных дошкольных образовательных учреждениях </t>
  </si>
  <si>
    <t>Р.А. Анашкина</t>
  </si>
  <si>
    <t>за счет средств федерального бюджета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</si>
  <si>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</si>
  <si>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</si>
  <si>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</si>
  <si>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</si>
  <si>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</si>
  <si>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</si>
  <si>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</si>
  <si>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</si>
  <si>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</si>
  <si>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</si>
  <si>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</si>
  <si>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</si>
  <si>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</si>
  <si>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</si>
  <si>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Субсидии на внедрение современных образовательных технологий</t>
  </si>
  <si>
    <t xml:space="preserve">Субсидии на проведение капитального ремонта,  ремонта ограждений, замену оконных конструкций, выполнение противопожарных мероприятий в муниципальных общеобразовательных учреждениях       </t>
  </si>
  <si>
    <t>Субсидии на закупку технологического оборудования для столовых и мебели для залов питания общеобразовательных учреждений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</si>
  <si>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Субсидии на закупку учебного оборудования и мебели для муниципальных общеобразовательных учреждений – 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</si>
  <si>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Субсидии на закупку оборудования для общеобразовательных учреждений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</si>
  <si>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Субсидии на проектирование и строительство физкультурно-оздоровительных комплексов с универсальным спортивным залом в рамках долгосрочной целевой программы Московской области "Развитие физической культуры и спорта в Московской области на 2013-2015 годы"    </t>
  </si>
  <si>
    <t>за счет средств бюджета Московской области</t>
  </si>
  <si>
    <t xml:space="preserve">Субсидии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том числе: </t>
  </si>
  <si>
    <t>Субвенции бюджетам муниципальных районов на приобретение жилья гражданам, уволенным с военной службы и приравненным к ним лицам</t>
  </si>
  <si>
    <t>Иные межбюджетные трансферты на реализацию долгосрочной целевой программы "Повышение качества управления муниципальными финансами Одинцовского муниципального района Московской области"</t>
  </si>
  <si>
    <t>Приложение № 4</t>
  </si>
  <si>
    <t xml:space="preserve">Заместитель руководителя Администрации,                               начальник Финансово-казначейского управления </t>
  </si>
  <si>
    <t>от "____" __________2015г.    № _____</t>
  </si>
  <si>
    <t xml:space="preserve">Исполнение  бюджета  Одинцовского  муниципального  района  по расходам за счет субвенций, субсидий и иных межбюджетных трансфертов, полученных из бюджетов других уровней в 2014 году                                                                                                                    </t>
  </si>
  <si>
    <t>остаток на 01.01.2014</t>
  </si>
  <si>
    <t>Поступило в 2014 году</t>
  </si>
  <si>
    <t>Сумма недоосвоения средств (от уточненного плана 2014 года)</t>
  </si>
  <si>
    <t>Остаток полученных, но неисполь-зованных средств на 01.01.2015 года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</si>
  <si>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 Московской области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</si>
  <si>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Московской области, прошедших государственную аккредитацию</t>
  </si>
  <si>
    <t xml:space="preserve">Субвенции на выплаты компенсации части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</si>
  <si>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учреждениях в Московской области , включая расходы на оплату труда работников ,  приобретение учебников и учебных пособий, технические средств обучения,игр, игрушек (за исключением расходов на содержание зданий и оплату коммунальных услуг)</t>
  </si>
  <si>
    <t>Субвенции по финансовому обеспечению получения гражданами дошкольного, начального общего, основного общего и среднего общего образования в частных общеобразоватеных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</si>
  <si>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</si>
  <si>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 </t>
  </si>
  <si>
    <t>Субсидии на мероприятия по организации отдыха детей в каникулярное время</t>
  </si>
  <si>
    <t>Субсидии на закупку оборудования для дощкольных образовательных организаций муниципальных образований Московской области- победителей областного конкурса на присвоение статуса Региональной инновационной площадки Московской области</t>
  </si>
  <si>
    <t>Субсидии на обеспечение подвоза обучающихся к месту обучения в муниципальные общеобразовательные организации в Московской области, расаположенные в сельской местности, в соответствии с государственной программой Московской области "Образование Подмосковья"</t>
  </si>
  <si>
    <t>Субвенция на приобретение автобусов для доставки обучающихся в общеобразовательных организациях в Московской области, расположенных в сельской местности</t>
  </si>
  <si>
    <t>Субсидия бюджетам муниципальных образований Московской области на укрепление материально-технической базы общеобразовательных организаций, команды которых заняли 1-5 места на соревнованиях "Весёлые старты" среди команд общеобразовательных организаций Московсаой области на призы Губернатора Московской области</t>
  </si>
  <si>
    <t>Субсидия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</si>
  <si>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Субсидия бюджетам муниципальных образований Московской области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</si>
  <si>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Московской области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</si>
  <si>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1.15</t>
  </si>
  <si>
    <t>Субсидия на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 Московской области</t>
  </si>
  <si>
    <t>1.16</t>
  </si>
  <si>
    <t>Субсидии на софинансирование расходов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</t>
  </si>
  <si>
    <t>1.17</t>
  </si>
  <si>
    <t>1.18</t>
  </si>
  <si>
    <t>1.20</t>
  </si>
  <si>
    <t xml:space="preserve">Субсидии на повышение заработной платы работников муниципальных учреждений в сферах образования, культуры, физической культуры и спорта </t>
  </si>
  <si>
    <t xml:space="preserve">Субсидии бюджетам муниципальных районов на софинансирование капитальных вложений в объекты водоснабжения и водоотведения </t>
  </si>
  <si>
    <t>Наименование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</si>
  <si>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искл. расходов на содержание зданий и оплату коммунальных услуг)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</si>
  <si>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инегосударственных учреждениях в Московской области </t>
  </si>
  <si>
    <t xml:space="preserve">Субсидии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 молодым, в возрасте до 35 лет, учителям государственных образовательных организаций 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 в соответствии с долгосрочной целевой программой Московской области «О поддержке отдельных категорий граждан при улучшении ими жилищных условий с использованием ипотечных жилищных кредитов на 2013-2024 годы», в том числе: </t>
  </si>
  <si>
    <t>1.19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</si>
  <si>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(областной бюджет)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</si>
</sst>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"/>
    <numFmt numFmtId="171" formatCode="0.000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53" applyNumberFormat="1" applyFont="1" applyFill="1" applyBorder="1" applyAlignment="1" applyProtection="1">
      <alignment horizontal="right" vertical="top"/>
      <protection/>
    </xf>
    <xf numFmtId="0" fontId="8" fillId="33" borderId="0" xfId="53" applyNumberFormat="1" applyFont="1" applyFill="1" applyBorder="1" applyAlignment="1" applyProtection="1">
      <alignment horizontal="right" vertical="top"/>
      <protection/>
    </xf>
    <xf numFmtId="43" fontId="0" fillId="33" borderId="0" xfId="61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wrapText="1"/>
    </xf>
    <xf numFmtId="169" fontId="6" fillId="33" borderId="10" xfId="0" applyNumberFormat="1" applyFont="1" applyFill="1" applyBorder="1" applyAlignment="1">
      <alignment horizontal="center" vertical="center" wrapText="1"/>
    </xf>
    <xf numFmtId="169" fontId="1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wrapText="1"/>
    </xf>
    <xf numFmtId="169" fontId="6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center" vertical="center" wrapText="1"/>
    </xf>
    <xf numFmtId="169" fontId="0" fillId="33" borderId="10" xfId="0" applyNumberFormat="1" applyFont="1" applyFill="1" applyBorder="1" applyAlignment="1">
      <alignment horizontal="center" vertical="center"/>
    </xf>
    <xf numFmtId="169" fontId="9" fillId="33" borderId="10" xfId="0" applyNumberFormat="1" applyFont="1" applyFill="1" applyBorder="1" applyAlignment="1">
      <alignment horizontal="center" vertical="center" wrapText="1"/>
    </xf>
    <xf numFmtId="169" fontId="9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distributed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169" fontId="6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171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169" fontId="14" fillId="33" borderId="0" xfId="0" applyNumberFormat="1" applyFont="1" applyFill="1" applyAlignment="1">
      <alignment horizontal="left" vertical="top" wrapText="1"/>
    </xf>
    <xf numFmtId="16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="81" zoomScaleNormal="81" zoomScalePageLayoutView="0" workbookViewId="0" topLeftCell="A61">
      <selection activeCell="D79" sqref="D79"/>
    </sheetView>
  </sheetViews>
  <sheetFormatPr defaultColWidth="9.00390625" defaultRowHeight="15.75"/>
  <cols>
    <col min="1" max="1" width="0.875" style="1" customWidth="1"/>
    <col min="2" max="2" width="5.125" style="1" customWidth="1"/>
    <col min="3" max="3" width="37.875" style="37" customWidth="1"/>
    <col min="4" max="4" width="14.25390625" style="37" customWidth="1"/>
    <col min="5" max="5" width="14.25390625" style="1" customWidth="1"/>
    <col min="6" max="6" width="12.875" style="1" customWidth="1"/>
    <col min="7" max="7" width="14.50390625" style="1" customWidth="1"/>
    <col min="8" max="8" width="14.375" style="1" customWidth="1"/>
    <col min="9" max="9" width="15.125" style="1" customWidth="1"/>
    <col min="10" max="10" width="13.875" style="1" customWidth="1"/>
    <col min="11" max="16384" width="9.00390625" style="1" customWidth="1"/>
  </cols>
  <sheetData>
    <row r="1" spans="3:10" ht="16.5">
      <c r="C1" s="2"/>
      <c r="D1" s="2"/>
      <c r="E1" s="3"/>
      <c r="F1" s="4"/>
      <c r="G1" s="4"/>
      <c r="H1" s="4"/>
      <c r="I1" s="4"/>
      <c r="J1" s="5" t="s">
        <v>90</v>
      </c>
    </row>
    <row r="2" spans="3:10" ht="16.5">
      <c r="C2" s="2"/>
      <c r="D2" s="2"/>
      <c r="E2" s="3"/>
      <c r="F2" s="4"/>
      <c r="G2" s="4"/>
      <c r="H2" s="4"/>
      <c r="I2" s="4"/>
      <c r="J2" s="6" t="s">
        <v>32</v>
      </c>
    </row>
    <row r="3" spans="3:10" ht="16.5">
      <c r="C3" s="2"/>
      <c r="D3" s="2"/>
      <c r="E3" s="3"/>
      <c r="F3" s="4"/>
      <c r="G3" s="4"/>
      <c r="H3" s="4"/>
      <c r="I3" s="4"/>
      <c r="J3" s="6" t="s">
        <v>7</v>
      </c>
    </row>
    <row r="4" spans="1:10" ht="16.5">
      <c r="A4" s="7"/>
      <c r="C4" s="2"/>
      <c r="D4" s="2"/>
      <c r="E4" s="3"/>
      <c r="F4" s="4"/>
      <c r="G4" s="4"/>
      <c r="H4" s="4"/>
      <c r="I4" s="4"/>
      <c r="J4" s="5" t="s">
        <v>92</v>
      </c>
    </row>
    <row r="5" spans="3:10" ht="16.5">
      <c r="C5" s="2"/>
      <c r="D5" s="2"/>
      <c r="E5" s="3"/>
      <c r="F5" s="4"/>
      <c r="G5" s="4"/>
      <c r="H5" s="6"/>
      <c r="I5" s="6"/>
      <c r="J5" s="8"/>
    </row>
    <row r="6" spans="3:22" ht="56.25" customHeight="1">
      <c r="C6" s="48" t="s">
        <v>93</v>
      </c>
      <c r="D6" s="48"/>
      <c r="E6" s="48"/>
      <c r="F6" s="48"/>
      <c r="G6" s="48"/>
      <c r="H6" s="48"/>
      <c r="I6" s="48"/>
      <c r="J6" s="4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3:22" ht="15.75" customHeight="1">
      <c r="C7" s="10"/>
      <c r="D7" s="10"/>
      <c r="E7" s="10"/>
      <c r="F7" s="10"/>
      <c r="G7" s="10"/>
      <c r="H7" s="10"/>
      <c r="I7" s="10"/>
      <c r="J7" s="10" t="s">
        <v>51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10" ht="52.5" customHeight="1">
      <c r="A8" s="40"/>
      <c r="B8" s="50"/>
      <c r="C8" s="42" t="s">
        <v>122</v>
      </c>
      <c r="D8" s="42" t="s">
        <v>52</v>
      </c>
      <c r="E8" s="42"/>
      <c r="F8" s="42"/>
      <c r="G8" s="41" t="s">
        <v>95</v>
      </c>
      <c r="H8" s="41" t="s">
        <v>5</v>
      </c>
      <c r="I8" s="41" t="s">
        <v>96</v>
      </c>
      <c r="J8" s="49" t="s">
        <v>97</v>
      </c>
    </row>
    <row r="9" spans="1:10" ht="48" customHeight="1">
      <c r="A9" s="40"/>
      <c r="B9" s="50"/>
      <c r="C9" s="42"/>
      <c r="D9" s="11" t="s">
        <v>3</v>
      </c>
      <c r="E9" s="11" t="s">
        <v>4</v>
      </c>
      <c r="F9" s="11" t="s">
        <v>94</v>
      </c>
      <c r="G9" s="41"/>
      <c r="H9" s="41"/>
      <c r="I9" s="41"/>
      <c r="J9" s="49"/>
    </row>
    <row r="10" spans="2:10" ht="63" customHeight="1">
      <c r="B10" s="12"/>
      <c r="C10" s="13" t="s">
        <v>6</v>
      </c>
      <c r="D10" s="14">
        <f>D11+D38+D61</f>
        <v>3854530.04</v>
      </c>
      <c r="E10" s="14">
        <f>E11+E38+E61</f>
        <v>3845741.194</v>
      </c>
      <c r="F10" s="14">
        <f>F11+F38+F61</f>
        <v>8788.846</v>
      </c>
      <c r="G10" s="14">
        <f>G11+G38+G61</f>
        <v>3483955.84</v>
      </c>
      <c r="H10" s="14">
        <f>H11+H38+H61</f>
        <v>3461118.849</v>
      </c>
      <c r="I10" s="14">
        <f>I11+I38+I61</f>
        <v>393411.19099999993</v>
      </c>
      <c r="J10" s="15">
        <f>F10+G10-H10</f>
        <v>31625.836999999825</v>
      </c>
    </row>
    <row r="11" spans="2:10" ht="30.75">
      <c r="B11" s="16">
        <v>1</v>
      </c>
      <c r="C11" s="17" t="s">
        <v>33</v>
      </c>
      <c r="D11" s="14">
        <f>E11+F11</f>
        <v>442125.349</v>
      </c>
      <c r="E11" s="18">
        <f aca="true" t="shared" si="0" ref="E11:J11">SUM(E12:E37)</f>
        <v>440991.504</v>
      </c>
      <c r="F11" s="18">
        <f t="shared" si="0"/>
        <v>1133.8449999999998</v>
      </c>
      <c r="G11" s="18">
        <f t="shared" si="0"/>
        <v>114515.294</v>
      </c>
      <c r="H11" s="18">
        <f t="shared" si="0"/>
        <v>114515.294</v>
      </c>
      <c r="I11" s="18">
        <f t="shared" si="0"/>
        <v>327610.055</v>
      </c>
      <c r="J11" s="18">
        <f t="shared" si="0"/>
        <v>1133.8449999999998</v>
      </c>
    </row>
    <row r="12" spans="2:10" ht="62.25">
      <c r="B12" s="19" t="s">
        <v>8</v>
      </c>
      <c r="C12" s="20" t="s">
        <v>121</v>
      </c>
      <c r="D12" s="21">
        <f>E12+F12</f>
        <v>300000</v>
      </c>
      <c r="E12" s="22">
        <v>300000</v>
      </c>
      <c r="F12" s="21">
        <v>0</v>
      </c>
      <c r="G12" s="22">
        <v>0</v>
      </c>
      <c r="H12" s="21">
        <v>0</v>
      </c>
      <c r="I12" s="23">
        <f>D12-H12</f>
        <v>300000</v>
      </c>
      <c r="J12" s="24">
        <f aca="true" t="shared" si="1" ref="J12:J31">G12-H12</f>
        <v>0</v>
      </c>
    </row>
    <row r="13" spans="2:10" ht="30.75">
      <c r="B13" s="19" t="s">
        <v>66</v>
      </c>
      <c r="C13" s="25" t="s">
        <v>80</v>
      </c>
      <c r="D13" s="21">
        <f aca="true" t="shared" si="2" ref="D13:D71">E13+F13</f>
        <v>840</v>
      </c>
      <c r="E13" s="22">
        <v>840</v>
      </c>
      <c r="F13" s="22">
        <v>0</v>
      </c>
      <c r="G13" s="22">
        <v>840</v>
      </c>
      <c r="H13" s="21">
        <v>840</v>
      </c>
      <c r="I13" s="23">
        <f aca="true" t="shared" si="3" ref="I13:I31">D13-H13</f>
        <v>0</v>
      </c>
      <c r="J13" s="24">
        <f t="shared" si="1"/>
        <v>0</v>
      </c>
    </row>
    <row r="14" spans="2:10" ht="94.5" customHeight="1">
      <c r="B14" s="19" t="s">
        <v>67</v>
      </c>
      <c r="C14" s="25" t="s">
        <v>81</v>
      </c>
      <c r="D14" s="21">
        <f t="shared" si="2"/>
        <v>9406</v>
      </c>
      <c r="E14" s="22">
        <v>9406</v>
      </c>
      <c r="F14" s="22">
        <v>0</v>
      </c>
      <c r="G14" s="22">
        <v>9405.999</v>
      </c>
      <c r="H14" s="21">
        <v>9405.999</v>
      </c>
      <c r="I14" s="23">
        <f t="shared" si="3"/>
        <v>0.0010000000002037268</v>
      </c>
      <c r="J14" s="24">
        <f t="shared" si="1"/>
        <v>0</v>
      </c>
    </row>
    <row r="15" spans="2:10" ht="78">
      <c r="B15" s="19" t="s">
        <v>68</v>
      </c>
      <c r="C15" s="26" t="s">
        <v>108</v>
      </c>
      <c r="D15" s="21">
        <f t="shared" si="2"/>
        <v>1350</v>
      </c>
      <c r="E15" s="22">
        <v>1350</v>
      </c>
      <c r="F15" s="21">
        <v>0</v>
      </c>
      <c r="G15" s="22">
        <v>1350</v>
      </c>
      <c r="H15" s="21">
        <v>1350</v>
      </c>
      <c r="I15" s="23">
        <f t="shared" si="3"/>
        <v>0</v>
      </c>
      <c r="J15" s="24">
        <f t="shared" si="1"/>
        <v>0</v>
      </c>
    </row>
    <row r="16" spans="2:10" ht="130.5" customHeight="1">
      <c r="B16" s="19" t="s">
        <v>69</v>
      </c>
      <c r="C16" s="27" t="s">
        <v>82</v>
      </c>
      <c r="D16" s="21">
        <f t="shared" si="2"/>
        <v>2992</v>
      </c>
      <c r="E16" s="22">
        <v>2992</v>
      </c>
      <c r="F16" s="21">
        <v>0</v>
      </c>
      <c r="G16" s="22">
        <v>2992</v>
      </c>
      <c r="H16" s="21">
        <v>2992</v>
      </c>
      <c r="I16" s="23">
        <f t="shared" si="3"/>
        <v>0</v>
      </c>
      <c r="J16" s="24">
        <f t="shared" si="1"/>
        <v>0</v>
      </c>
    </row>
    <row r="17" spans="2:10" ht="36" customHeight="1">
      <c r="B17" s="19" t="s">
        <v>70</v>
      </c>
      <c r="C17" s="27" t="s">
        <v>105</v>
      </c>
      <c r="D17" s="21">
        <f t="shared" si="2"/>
        <v>15464</v>
      </c>
      <c r="E17" s="22">
        <v>15464</v>
      </c>
      <c r="F17" s="21">
        <v>0</v>
      </c>
      <c r="G17" s="22">
        <v>15462.938</v>
      </c>
      <c r="H17" s="21">
        <v>15462.938</v>
      </c>
      <c r="I17" s="23">
        <f t="shared" si="3"/>
        <v>1.0619999999998981</v>
      </c>
      <c r="J17" s="24">
        <f t="shared" si="1"/>
        <v>0</v>
      </c>
    </row>
    <row r="18" spans="2:10" ht="133.5" customHeight="1">
      <c r="B18" s="19" t="s">
        <v>71</v>
      </c>
      <c r="C18" s="27" t="s">
        <v>83</v>
      </c>
      <c r="D18" s="21">
        <f t="shared" si="2"/>
        <v>4000</v>
      </c>
      <c r="E18" s="22">
        <v>4000</v>
      </c>
      <c r="F18" s="21">
        <v>0</v>
      </c>
      <c r="G18" s="22">
        <v>4000</v>
      </c>
      <c r="H18" s="21">
        <v>4000</v>
      </c>
      <c r="I18" s="23">
        <f t="shared" si="3"/>
        <v>0</v>
      </c>
      <c r="J18" s="24">
        <f t="shared" si="1"/>
        <v>0</v>
      </c>
    </row>
    <row r="19" spans="2:10" ht="62.25">
      <c r="B19" s="19" t="s">
        <v>72</v>
      </c>
      <c r="C19" s="27" t="s">
        <v>120</v>
      </c>
      <c r="D19" s="21">
        <f t="shared" si="2"/>
        <v>24364</v>
      </c>
      <c r="E19" s="22">
        <v>24364</v>
      </c>
      <c r="F19" s="21">
        <v>0</v>
      </c>
      <c r="G19" s="22">
        <v>24364</v>
      </c>
      <c r="H19" s="21">
        <v>24364</v>
      </c>
      <c r="I19" s="23">
        <f t="shared" si="3"/>
        <v>0</v>
      </c>
      <c r="J19" s="24">
        <f t="shared" si="1"/>
        <v>0</v>
      </c>
    </row>
    <row r="20" spans="2:10" ht="108.75">
      <c r="B20" s="19" t="s">
        <v>73</v>
      </c>
      <c r="C20" s="27" t="s">
        <v>84</v>
      </c>
      <c r="D20" s="21">
        <f t="shared" si="2"/>
        <v>2000</v>
      </c>
      <c r="E20" s="22">
        <v>2000</v>
      </c>
      <c r="F20" s="21">
        <v>0</v>
      </c>
      <c r="G20" s="22">
        <v>2000</v>
      </c>
      <c r="H20" s="21">
        <v>2000</v>
      </c>
      <c r="I20" s="23">
        <f t="shared" si="3"/>
        <v>0</v>
      </c>
      <c r="J20" s="24">
        <f t="shared" si="1"/>
        <v>0</v>
      </c>
    </row>
    <row r="21" spans="2:10" ht="110.25" customHeight="1">
      <c r="B21" s="19" t="s">
        <v>74</v>
      </c>
      <c r="C21" s="27" t="s">
        <v>106</v>
      </c>
      <c r="D21" s="21">
        <f t="shared" si="2"/>
        <v>500</v>
      </c>
      <c r="E21" s="22">
        <v>500</v>
      </c>
      <c r="F21" s="21">
        <v>0</v>
      </c>
      <c r="G21" s="22">
        <v>500</v>
      </c>
      <c r="H21" s="21">
        <v>500</v>
      </c>
      <c r="I21" s="23">
        <f t="shared" si="3"/>
        <v>0</v>
      </c>
      <c r="J21" s="24">
        <f t="shared" si="1"/>
        <v>0</v>
      </c>
    </row>
    <row r="22" spans="2:10" ht="148.5" customHeight="1">
      <c r="B22" s="19" t="s">
        <v>75</v>
      </c>
      <c r="C22" s="20" t="s">
        <v>109</v>
      </c>
      <c r="D22" s="21">
        <f t="shared" si="2"/>
        <v>8000</v>
      </c>
      <c r="E22" s="22">
        <v>8000</v>
      </c>
      <c r="F22" s="21">
        <v>0</v>
      </c>
      <c r="G22" s="22">
        <v>7992.737</v>
      </c>
      <c r="H22" s="21">
        <v>7992.737</v>
      </c>
      <c r="I22" s="23">
        <f t="shared" si="3"/>
        <v>7.26299999999992</v>
      </c>
      <c r="J22" s="24">
        <f t="shared" si="1"/>
        <v>0</v>
      </c>
    </row>
    <row r="23" spans="2:10" ht="96.75" customHeight="1">
      <c r="B23" s="19" t="s">
        <v>76</v>
      </c>
      <c r="C23" s="20" t="s">
        <v>110</v>
      </c>
      <c r="D23" s="21">
        <f t="shared" si="2"/>
        <v>12022</v>
      </c>
      <c r="E23" s="22">
        <v>12022</v>
      </c>
      <c r="F23" s="21">
        <v>0</v>
      </c>
      <c r="G23" s="22">
        <v>12022</v>
      </c>
      <c r="H23" s="21">
        <v>12022</v>
      </c>
      <c r="I23" s="23">
        <f t="shared" si="3"/>
        <v>0</v>
      </c>
      <c r="J23" s="24">
        <f t="shared" si="1"/>
        <v>0</v>
      </c>
    </row>
    <row r="24" spans="2:10" ht="99.75" customHeight="1">
      <c r="B24" s="19" t="s">
        <v>77</v>
      </c>
      <c r="C24" s="20" t="s">
        <v>111</v>
      </c>
      <c r="D24" s="21">
        <f t="shared" si="2"/>
        <v>643.9</v>
      </c>
      <c r="E24" s="22">
        <v>643.9</v>
      </c>
      <c r="F24" s="21">
        <v>0</v>
      </c>
      <c r="G24" s="22">
        <v>643.9</v>
      </c>
      <c r="H24" s="21">
        <v>643.9</v>
      </c>
      <c r="I24" s="23">
        <f t="shared" si="3"/>
        <v>0</v>
      </c>
      <c r="J24" s="24">
        <f t="shared" si="1"/>
        <v>0</v>
      </c>
    </row>
    <row r="25" spans="2:10" ht="120.75" customHeight="1">
      <c r="B25" s="43" t="s">
        <v>78</v>
      </c>
      <c r="C25" s="20" t="s">
        <v>112</v>
      </c>
      <c r="D25" s="21"/>
      <c r="E25" s="22"/>
      <c r="F25" s="21"/>
      <c r="G25" s="22"/>
      <c r="H25" s="21"/>
      <c r="I25" s="23"/>
      <c r="J25" s="24"/>
    </row>
    <row r="26" spans="2:10" ht="19.5" customHeight="1">
      <c r="B26" s="44"/>
      <c r="C26" s="27" t="s">
        <v>65</v>
      </c>
      <c r="D26" s="21">
        <f t="shared" si="2"/>
        <v>3272.488</v>
      </c>
      <c r="E26" s="22">
        <v>3272.488</v>
      </c>
      <c r="F26" s="21">
        <v>0</v>
      </c>
      <c r="G26" s="22">
        <v>3272.488</v>
      </c>
      <c r="H26" s="21">
        <v>3272.488</v>
      </c>
      <c r="I26" s="23">
        <f t="shared" si="3"/>
        <v>0</v>
      </c>
      <c r="J26" s="24">
        <f t="shared" si="1"/>
        <v>0</v>
      </c>
    </row>
    <row r="27" spans="2:10" ht="36" customHeight="1">
      <c r="B27" s="45"/>
      <c r="C27" s="27" t="s">
        <v>86</v>
      </c>
      <c r="D27" s="21">
        <f t="shared" si="2"/>
        <v>2274.116</v>
      </c>
      <c r="E27" s="22">
        <v>2274.116</v>
      </c>
      <c r="F27" s="21">
        <v>0</v>
      </c>
      <c r="G27" s="22">
        <v>2274.116</v>
      </c>
      <c r="H27" s="21">
        <v>2274.116</v>
      </c>
      <c r="I27" s="23">
        <f t="shared" si="3"/>
        <v>0</v>
      </c>
      <c r="J27" s="24">
        <f t="shared" si="1"/>
        <v>0</v>
      </c>
    </row>
    <row r="28" spans="2:10" ht="99" customHeight="1">
      <c r="B28" s="28" t="s">
        <v>113</v>
      </c>
      <c r="C28" s="20" t="s">
        <v>114</v>
      </c>
      <c r="D28" s="21">
        <f t="shared" si="2"/>
        <v>2387</v>
      </c>
      <c r="E28" s="22">
        <v>2387</v>
      </c>
      <c r="F28" s="21">
        <v>0</v>
      </c>
      <c r="G28" s="22">
        <v>2387</v>
      </c>
      <c r="H28" s="21">
        <v>2387</v>
      </c>
      <c r="I28" s="23">
        <f t="shared" si="3"/>
        <v>0</v>
      </c>
      <c r="J28" s="24">
        <f t="shared" si="1"/>
        <v>0</v>
      </c>
    </row>
    <row r="29" spans="2:10" ht="112.5" customHeight="1">
      <c r="B29" s="19" t="s">
        <v>115</v>
      </c>
      <c r="C29" s="27" t="s">
        <v>116</v>
      </c>
      <c r="D29" s="21">
        <f t="shared" si="2"/>
        <v>15453</v>
      </c>
      <c r="E29" s="22">
        <v>15453</v>
      </c>
      <c r="F29" s="21">
        <v>0</v>
      </c>
      <c r="G29" s="22">
        <v>8067</v>
      </c>
      <c r="H29" s="21">
        <v>8067</v>
      </c>
      <c r="I29" s="23">
        <f t="shared" si="3"/>
        <v>7386</v>
      </c>
      <c r="J29" s="24">
        <f t="shared" si="1"/>
        <v>0</v>
      </c>
    </row>
    <row r="30" spans="2:10" ht="133.5" customHeight="1">
      <c r="B30" s="19" t="s">
        <v>117</v>
      </c>
      <c r="C30" s="27" t="s">
        <v>107</v>
      </c>
      <c r="D30" s="21">
        <f t="shared" si="2"/>
        <v>276</v>
      </c>
      <c r="E30" s="22">
        <v>276</v>
      </c>
      <c r="F30" s="21">
        <v>0</v>
      </c>
      <c r="G30" s="22">
        <v>276</v>
      </c>
      <c r="H30" s="21">
        <v>276</v>
      </c>
      <c r="I30" s="23">
        <f t="shared" si="3"/>
        <v>0</v>
      </c>
      <c r="J30" s="24">
        <f t="shared" si="1"/>
        <v>0</v>
      </c>
    </row>
    <row r="31" spans="2:10" ht="124.5">
      <c r="B31" s="19" t="s">
        <v>118</v>
      </c>
      <c r="C31" s="27" t="s">
        <v>85</v>
      </c>
      <c r="D31" s="21">
        <f t="shared" si="2"/>
        <v>29250</v>
      </c>
      <c r="E31" s="22">
        <v>29250</v>
      </c>
      <c r="F31" s="21">
        <v>0</v>
      </c>
      <c r="G31" s="22">
        <v>13741.637</v>
      </c>
      <c r="H31" s="21">
        <v>13741.637</v>
      </c>
      <c r="I31" s="23">
        <f t="shared" si="3"/>
        <v>15508.363</v>
      </c>
      <c r="J31" s="24">
        <f t="shared" si="1"/>
        <v>0</v>
      </c>
    </row>
    <row r="32" spans="2:10" ht="312">
      <c r="B32" s="19" t="s">
        <v>126</v>
      </c>
      <c r="C32" s="29" t="s">
        <v>125</v>
      </c>
      <c r="D32" s="21"/>
      <c r="E32" s="22"/>
      <c r="F32" s="21"/>
      <c r="G32" s="22"/>
      <c r="H32" s="21"/>
      <c r="I32" s="23"/>
      <c r="J32" s="24"/>
    </row>
    <row r="33" spans="2:10" ht="16.5">
      <c r="B33" s="19"/>
      <c r="C33" s="27" t="s">
        <v>65</v>
      </c>
      <c r="D33" s="21">
        <f>E33+F33</f>
        <v>555.584</v>
      </c>
      <c r="E33" s="22">
        <v>0</v>
      </c>
      <c r="F33" s="22">
        <v>555.584</v>
      </c>
      <c r="G33" s="22">
        <v>204.689</v>
      </c>
      <c r="H33" s="21">
        <v>204.689</v>
      </c>
      <c r="I33" s="23">
        <f>D33-H33</f>
        <v>350.895</v>
      </c>
      <c r="J33" s="24">
        <f>F33+G33-H33</f>
        <v>555.584</v>
      </c>
    </row>
    <row r="34" spans="2:10" ht="30.75">
      <c r="B34" s="19"/>
      <c r="C34" s="27" t="s">
        <v>86</v>
      </c>
      <c r="D34" s="21">
        <f>E34+F34</f>
        <v>578.261</v>
      </c>
      <c r="E34" s="22">
        <v>0</v>
      </c>
      <c r="F34" s="22">
        <v>578.261</v>
      </c>
      <c r="G34" s="22">
        <v>213.043</v>
      </c>
      <c r="H34" s="21">
        <v>213.043</v>
      </c>
      <c r="I34" s="23">
        <f>D34-H34</f>
        <v>365.21799999999996</v>
      </c>
      <c r="J34" s="24">
        <f>F34+G34-H34</f>
        <v>578.261</v>
      </c>
    </row>
    <row r="35" spans="2:10" ht="140.25">
      <c r="B35" s="43" t="s">
        <v>119</v>
      </c>
      <c r="C35" s="29" t="s">
        <v>87</v>
      </c>
      <c r="D35" s="21"/>
      <c r="E35" s="22"/>
      <c r="F35" s="21"/>
      <c r="G35" s="22"/>
      <c r="H35" s="21"/>
      <c r="I35" s="23"/>
      <c r="J35" s="24"/>
    </row>
    <row r="36" spans="2:10" ht="16.5">
      <c r="B36" s="44"/>
      <c r="C36" s="27" t="s">
        <v>65</v>
      </c>
      <c r="D36" s="21">
        <f t="shared" si="2"/>
        <v>4548</v>
      </c>
      <c r="E36" s="22">
        <v>4548</v>
      </c>
      <c r="F36" s="21">
        <v>0</v>
      </c>
      <c r="G36" s="22">
        <v>556.747</v>
      </c>
      <c r="H36" s="21">
        <v>556.747</v>
      </c>
      <c r="I36" s="23">
        <f>D36-H36</f>
        <v>3991.253</v>
      </c>
      <c r="J36" s="24">
        <f>G36-H36</f>
        <v>0</v>
      </c>
    </row>
    <row r="37" spans="2:10" ht="30.75">
      <c r="B37" s="45"/>
      <c r="C37" s="27" t="s">
        <v>86</v>
      </c>
      <c r="D37" s="21">
        <f t="shared" si="2"/>
        <v>1949</v>
      </c>
      <c r="E37" s="22">
        <v>1949</v>
      </c>
      <c r="F37" s="21">
        <v>0</v>
      </c>
      <c r="G37" s="22">
        <v>1949</v>
      </c>
      <c r="H37" s="21">
        <v>1949</v>
      </c>
      <c r="I37" s="23">
        <f>D37-H37</f>
        <v>0</v>
      </c>
      <c r="J37" s="24">
        <f>G37-H37</f>
        <v>0</v>
      </c>
    </row>
    <row r="38" spans="2:10" ht="62.25">
      <c r="B38" s="19">
        <v>2</v>
      </c>
      <c r="C38" s="17" t="s">
        <v>1</v>
      </c>
      <c r="D38" s="30">
        <f>D39+D40+D41+D42+D43+D44+D45+D46+D47+D48+D49+D50+D51+D52+D53+D54+D55+D56+D57+D58+D59+D60</f>
        <v>3342255.1</v>
      </c>
      <c r="E38" s="30">
        <f>E39+E40+E41+E42+E43+E44+E45+E46+E47+E48+E49+E50+E51+E52+E53+E54+E55+E56+E57+E58+E59+E60</f>
        <v>3342255.1</v>
      </c>
      <c r="F38" s="18">
        <f>F39+F40+F41+F42+F43+F44+F45+F46+F47+F48+F49+F50+F51+F52+F53+F54+F55+F56+F57+F58+F59+F60</f>
        <v>0</v>
      </c>
      <c r="G38" s="30">
        <f>SUM(G39:G60)</f>
        <v>3306956.9199999995</v>
      </c>
      <c r="H38" s="30">
        <f>H39+H40+H41+H42+H43+H44+H45+H46+H47+H48+H49+H50+H51+H52+H53+H54+H55+H56+H57+H58+H59+H60</f>
        <v>3292641.068</v>
      </c>
      <c r="I38" s="30">
        <f>I39+I40+I41+I42+I43+I44+I45+I46+I47+I48+I49+I50+I51+I52+I53+I54+I55+I56+I57+I58+I59+I60</f>
        <v>49614.03199999994</v>
      </c>
      <c r="J38" s="30">
        <f>J39+J40+J41+J42+J43+J44+J45+J46+J47+J48+J49+J50+J51+J52+J53+J54+J55+J56+J57+J58+J59+J60</f>
        <v>14315.851999999943</v>
      </c>
    </row>
    <row r="39" spans="2:10" ht="51" customHeight="1">
      <c r="B39" s="19" t="s">
        <v>79</v>
      </c>
      <c r="C39" s="31" t="s">
        <v>0</v>
      </c>
      <c r="D39" s="21">
        <f t="shared" si="2"/>
        <v>18788</v>
      </c>
      <c r="E39" s="22">
        <v>18788</v>
      </c>
      <c r="F39" s="21">
        <v>0</v>
      </c>
      <c r="G39" s="22">
        <v>18788</v>
      </c>
      <c r="H39" s="21">
        <v>18788</v>
      </c>
      <c r="I39" s="23">
        <f aca="true" t="shared" si="4" ref="I39:I71">D39-H39</f>
        <v>0</v>
      </c>
      <c r="J39" s="24">
        <f aca="true" t="shared" si="5" ref="J39:J71">F39+G39-H39</f>
        <v>0</v>
      </c>
    </row>
    <row r="40" spans="2:10" ht="85.5" customHeight="1">
      <c r="B40" s="19" t="s">
        <v>9</v>
      </c>
      <c r="C40" s="32" t="s">
        <v>53</v>
      </c>
      <c r="D40" s="21">
        <f t="shared" si="2"/>
        <v>18153</v>
      </c>
      <c r="E40" s="21">
        <v>18153</v>
      </c>
      <c r="F40" s="21">
        <v>0</v>
      </c>
      <c r="G40" s="22">
        <v>16756.8</v>
      </c>
      <c r="H40" s="21">
        <v>15146.016</v>
      </c>
      <c r="I40" s="23">
        <f t="shared" si="4"/>
        <v>3006.9840000000004</v>
      </c>
      <c r="J40" s="24">
        <f t="shared" si="5"/>
        <v>1610.7839999999997</v>
      </c>
    </row>
    <row r="41" spans="2:10" ht="81.75" customHeight="1">
      <c r="B41" s="19" t="s">
        <v>10</v>
      </c>
      <c r="C41" s="32" t="s">
        <v>54</v>
      </c>
      <c r="D41" s="21">
        <f t="shared" si="2"/>
        <v>61670</v>
      </c>
      <c r="E41" s="21">
        <v>61670</v>
      </c>
      <c r="F41" s="21">
        <v>0</v>
      </c>
      <c r="G41" s="22">
        <v>61670</v>
      </c>
      <c r="H41" s="21">
        <v>61665.092</v>
      </c>
      <c r="I41" s="23">
        <f t="shared" si="4"/>
        <v>4.908000000003085</v>
      </c>
      <c r="J41" s="24">
        <f t="shared" si="5"/>
        <v>4.908000000003085</v>
      </c>
    </row>
    <row r="42" spans="2:10" ht="81.75" customHeight="1">
      <c r="B42" s="19" t="s">
        <v>11</v>
      </c>
      <c r="C42" s="20" t="s">
        <v>55</v>
      </c>
      <c r="D42" s="21">
        <f t="shared" si="2"/>
        <v>12697</v>
      </c>
      <c r="E42" s="22">
        <v>12697</v>
      </c>
      <c r="F42" s="21">
        <v>0</v>
      </c>
      <c r="G42" s="22">
        <v>12697</v>
      </c>
      <c r="H42" s="21">
        <v>12697</v>
      </c>
      <c r="I42" s="23">
        <f t="shared" si="4"/>
        <v>0</v>
      </c>
      <c r="J42" s="24">
        <f t="shared" si="5"/>
        <v>0</v>
      </c>
    </row>
    <row r="43" spans="2:10" ht="129.75" customHeight="1">
      <c r="B43" s="19" t="s">
        <v>12</v>
      </c>
      <c r="C43" s="20" t="s">
        <v>56</v>
      </c>
      <c r="D43" s="21">
        <f t="shared" si="2"/>
        <v>13259</v>
      </c>
      <c r="E43" s="21">
        <v>13259</v>
      </c>
      <c r="F43" s="21">
        <v>0</v>
      </c>
      <c r="G43" s="22">
        <v>13259</v>
      </c>
      <c r="H43" s="21">
        <v>12791.133</v>
      </c>
      <c r="I43" s="23">
        <f t="shared" si="4"/>
        <v>467.8670000000002</v>
      </c>
      <c r="J43" s="24">
        <f t="shared" si="5"/>
        <v>467.8670000000002</v>
      </c>
    </row>
    <row r="44" spans="2:10" ht="108.75">
      <c r="B44" s="19" t="s">
        <v>13</v>
      </c>
      <c r="C44" s="20" t="s">
        <v>124</v>
      </c>
      <c r="D44" s="21">
        <f t="shared" si="2"/>
        <v>7893</v>
      </c>
      <c r="E44" s="22">
        <v>7893</v>
      </c>
      <c r="F44" s="21">
        <v>0</v>
      </c>
      <c r="G44" s="22">
        <v>2536.047</v>
      </c>
      <c r="H44" s="21">
        <v>2503.612</v>
      </c>
      <c r="I44" s="23">
        <f t="shared" si="4"/>
        <v>5389.388</v>
      </c>
      <c r="J44" s="24">
        <f t="shared" si="5"/>
        <v>32.434999999999945</v>
      </c>
    </row>
    <row r="45" spans="2:10" ht="103.5" customHeight="1">
      <c r="B45" s="19" t="s">
        <v>14</v>
      </c>
      <c r="C45" s="20" t="s">
        <v>98</v>
      </c>
      <c r="D45" s="21">
        <f t="shared" si="2"/>
        <v>207</v>
      </c>
      <c r="E45" s="21">
        <v>207</v>
      </c>
      <c r="F45" s="21">
        <v>0</v>
      </c>
      <c r="G45" s="22">
        <v>149.785</v>
      </c>
      <c r="H45" s="21">
        <v>149.785</v>
      </c>
      <c r="I45" s="23">
        <f t="shared" si="4"/>
        <v>57.215</v>
      </c>
      <c r="J45" s="24">
        <f t="shared" si="5"/>
        <v>0</v>
      </c>
    </row>
    <row r="46" spans="2:10" ht="140.25">
      <c r="B46" s="19" t="s">
        <v>15</v>
      </c>
      <c r="C46" s="20" t="s">
        <v>99</v>
      </c>
      <c r="D46" s="21">
        <f t="shared" si="2"/>
        <v>80581</v>
      </c>
      <c r="E46" s="21">
        <v>80581</v>
      </c>
      <c r="F46" s="21">
        <v>0</v>
      </c>
      <c r="G46" s="22">
        <v>80375</v>
      </c>
      <c r="H46" s="21">
        <v>79578.855</v>
      </c>
      <c r="I46" s="23">
        <f t="shared" si="4"/>
        <v>1002.1450000000041</v>
      </c>
      <c r="J46" s="24">
        <f t="shared" si="5"/>
        <v>796.1450000000041</v>
      </c>
    </row>
    <row r="47" spans="2:10" ht="156">
      <c r="B47" s="19" t="s">
        <v>16</v>
      </c>
      <c r="C47" s="32" t="s">
        <v>57</v>
      </c>
      <c r="D47" s="21">
        <f t="shared" si="2"/>
        <v>3313</v>
      </c>
      <c r="E47" s="21">
        <v>3313</v>
      </c>
      <c r="F47" s="21">
        <v>0</v>
      </c>
      <c r="G47" s="22">
        <v>3313</v>
      </c>
      <c r="H47" s="22">
        <v>3307.537</v>
      </c>
      <c r="I47" s="23">
        <f t="shared" si="4"/>
        <v>5.463000000000193</v>
      </c>
      <c r="J47" s="24">
        <f t="shared" si="5"/>
        <v>5.463000000000193</v>
      </c>
    </row>
    <row r="48" spans="2:10" ht="108.75">
      <c r="B48" s="19" t="s">
        <v>17</v>
      </c>
      <c r="C48" s="32" t="s">
        <v>100</v>
      </c>
      <c r="D48" s="21">
        <f t="shared" si="2"/>
        <v>38503</v>
      </c>
      <c r="E48" s="21">
        <v>38503</v>
      </c>
      <c r="F48" s="21">
        <v>0</v>
      </c>
      <c r="G48" s="22">
        <v>38503</v>
      </c>
      <c r="H48" s="21">
        <v>38503</v>
      </c>
      <c r="I48" s="23">
        <f t="shared" si="4"/>
        <v>0</v>
      </c>
      <c r="J48" s="24">
        <f t="shared" si="5"/>
        <v>0</v>
      </c>
    </row>
    <row r="49" spans="2:10" ht="156">
      <c r="B49" s="19" t="s">
        <v>30</v>
      </c>
      <c r="C49" s="32" t="s">
        <v>58</v>
      </c>
      <c r="D49" s="21">
        <f t="shared" si="2"/>
        <v>1790.3</v>
      </c>
      <c r="E49" s="21">
        <v>1790.3</v>
      </c>
      <c r="F49" s="21">
        <v>0</v>
      </c>
      <c r="G49" s="22">
        <v>1790.28</v>
      </c>
      <c r="H49" s="21">
        <v>1790.28</v>
      </c>
      <c r="I49" s="23">
        <f t="shared" si="4"/>
        <v>0.01999999999998181</v>
      </c>
      <c r="J49" s="24">
        <f t="shared" si="5"/>
        <v>0</v>
      </c>
    </row>
    <row r="50" spans="2:10" ht="124.5">
      <c r="B50" s="19" t="s">
        <v>18</v>
      </c>
      <c r="C50" s="32" t="s">
        <v>34</v>
      </c>
      <c r="D50" s="21">
        <f t="shared" si="2"/>
        <v>922.1</v>
      </c>
      <c r="E50" s="21">
        <v>922.1</v>
      </c>
      <c r="F50" s="21">
        <v>0</v>
      </c>
      <c r="G50" s="22">
        <v>0</v>
      </c>
      <c r="H50" s="21">
        <v>0</v>
      </c>
      <c r="I50" s="23">
        <f t="shared" si="4"/>
        <v>922.1</v>
      </c>
      <c r="J50" s="24">
        <f t="shared" si="5"/>
        <v>0</v>
      </c>
    </row>
    <row r="51" spans="2:10" ht="194.25" customHeight="1">
      <c r="B51" s="19" t="s">
        <v>19</v>
      </c>
      <c r="C51" s="20" t="s">
        <v>123</v>
      </c>
      <c r="D51" s="21">
        <f t="shared" si="2"/>
        <v>785329</v>
      </c>
      <c r="E51" s="21">
        <v>785329</v>
      </c>
      <c r="F51" s="21">
        <v>0</v>
      </c>
      <c r="G51" s="22">
        <v>785329</v>
      </c>
      <c r="H51" s="21">
        <v>785296.252</v>
      </c>
      <c r="I51" s="23">
        <f t="shared" si="4"/>
        <v>32.74800000002142</v>
      </c>
      <c r="J51" s="24">
        <f t="shared" si="5"/>
        <v>32.74800000002142</v>
      </c>
    </row>
    <row r="52" spans="2:10" ht="108.75">
      <c r="B52" s="19" t="s">
        <v>27</v>
      </c>
      <c r="C52" s="32" t="s">
        <v>59</v>
      </c>
      <c r="D52" s="21">
        <f t="shared" si="2"/>
        <v>51875.7</v>
      </c>
      <c r="E52" s="21">
        <v>51875.7</v>
      </c>
      <c r="F52" s="21">
        <v>0</v>
      </c>
      <c r="G52" s="22">
        <v>50774.709</v>
      </c>
      <c r="H52" s="21">
        <v>50774.709</v>
      </c>
      <c r="I52" s="23">
        <f t="shared" si="4"/>
        <v>1100.9909999999945</v>
      </c>
      <c r="J52" s="24">
        <f t="shared" si="5"/>
        <v>0</v>
      </c>
    </row>
    <row r="53" spans="2:10" ht="156">
      <c r="B53" s="19" t="s">
        <v>20</v>
      </c>
      <c r="C53" s="20" t="s">
        <v>60</v>
      </c>
      <c r="D53" s="21">
        <f t="shared" si="2"/>
        <v>33917</v>
      </c>
      <c r="E53" s="21">
        <v>33917</v>
      </c>
      <c r="F53" s="21">
        <v>0</v>
      </c>
      <c r="G53" s="22">
        <v>31797.527</v>
      </c>
      <c r="H53" s="21">
        <v>31749.428</v>
      </c>
      <c r="I53" s="23">
        <f t="shared" si="4"/>
        <v>2167.572</v>
      </c>
      <c r="J53" s="24">
        <f t="shared" si="5"/>
        <v>48.09899999999834</v>
      </c>
    </row>
    <row r="54" spans="2:10" ht="46.5">
      <c r="B54" s="19" t="s">
        <v>21</v>
      </c>
      <c r="C54" s="20" t="s">
        <v>61</v>
      </c>
      <c r="D54" s="21">
        <f t="shared" si="2"/>
        <v>136131</v>
      </c>
      <c r="E54" s="21">
        <v>136131</v>
      </c>
      <c r="F54" s="21">
        <v>0</v>
      </c>
      <c r="G54" s="22">
        <v>131970.5</v>
      </c>
      <c r="H54" s="21">
        <v>124186.77</v>
      </c>
      <c r="I54" s="23">
        <f t="shared" si="4"/>
        <v>11944.229999999996</v>
      </c>
      <c r="J54" s="24">
        <f t="shared" si="5"/>
        <v>7783.729999999996</v>
      </c>
    </row>
    <row r="55" spans="2:10" ht="93">
      <c r="B55" s="19" t="s">
        <v>22</v>
      </c>
      <c r="C55" s="20" t="s">
        <v>62</v>
      </c>
      <c r="D55" s="21">
        <f t="shared" si="2"/>
        <v>535</v>
      </c>
      <c r="E55" s="21">
        <v>535</v>
      </c>
      <c r="F55" s="21">
        <v>0</v>
      </c>
      <c r="G55" s="22">
        <v>376.176</v>
      </c>
      <c r="H55" s="21">
        <v>374.843</v>
      </c>
      <c r="I55" s="23">
        <f t="shared" si="4"/>
        <v>160.15699999999998</v>
      </c>
      <c r="J55" s="24">
        <f t="shared" si="5"/>
        <v>1.33299999999997</v>
      </c>
    </row>
    <row r="56" spans="2:10" ht="248.25" customHeight="1">
      <c r="B56" s="19" t="s">
        <v>23</v>
      </c>
      <c r="C56" s="20" t="s">
        <v>101</v>
      </c>
      <c r="D56" s="21">
        <f t="shared" si="2"/>
        <v>1885138</v>
      </c>
      <c r="E56" s="21">
        <v>1885138</v>
      </c>
      <c r="F56" s="21">
        <v>0</v>
      </c>
      <c r="G56" s="22">
        <f>1883516.152</f>
        <v>1883516.152</v>
      </c>
      <c r="H56" s="21">
        <v>1879983.813</v>
      </c>
      <c r="I56" s="23">
        <f t="shared" si="4"/>
        <v>5154.186999999918</v>
      </c>
      <c r="J56" s="24">
        <f t="shared" si="5"/>
        <v>3532.33899999992</v>
      </c>
    </row>
    <row r="57" spans="2:10" ht="224.25" customHeight="1">
      <c r="B57" s="19" t="s">
        <v>43</v>
      </c>
      <c r="C57" s="20" t="s">
        <v>102</v>
      </c>
      <c r="D57" s="21">
        <f t="shared" si="2"/>
        <v>153173</v>
      </c>
      <c r="E57" s="21">
        <v>153173</v>
      </c>
      <c r="F57" s="22">
        <v>0</v>
      </c>
      <c r="G57" s="22">
        <v>135220.777</v>
      </c>
      <c r="H57" s="21">
        <v>135220.777</v>
      </c>
      <c r="I57" s="23">
        <f t="shared" si="4"/>
        <v>17952.222999999998</v>
      </c>
      <c r="J57" s="24">
        <f t="shared" si="5"/>
        <v>0</v>
      </c>
    </row>
    <row r="58" spans="2:10" ht="65.25" customHeight="1">
      <c r="B58" s="19" t="s">
        <v>44</v>
      </c>
      <c r="C58" s="20" t="s">
        <v>63</v>
      </c>
      <c r="D58" s="21">
        <f t="shared" si="2"/>
        <v>36007</v>
      </c>
      <c r="E58" s="21">
        <v>36007</v>
      </c>
      <c r="F58" s="21">
        <v>0</v>
      </c>
      <c r="G58" s="22">
        <v>36007</v>
      </c>
      <c r="H58" s="21">
        <v>36007</v>
      </c>
      <c r="I58" s="23">
        <f t="shared" si="4"/>
        <v>0</v>
      </c>
      <c r="J58" s="24">
        <f t="shared" si="5"/>
        <v>0</v>
      </c>
    </row>
    <row r="59" spans="2:10" ht="163.5" customHeight="1">
      <c r="B59" s="19" t="s">
        <v>45</v>
      </c>
      <c r="C59" s="20" t="s">
        <v>103</v>
      </c>
      <c r="D59" s="21">
        <f t="shared" si="2"/>
        <v>2373</v>
      </c>
      <c r="E59" s="21">
        <v>2373</v>
      </c>
      <c r="F59" s="21">
        <v>0</v>
      </c>
      <c r="G59" s="22">
        <v>2127.167</v>
      </c>
      <c r="H59" s="21">
        <v>2127.166</v>
      </c>
      <c r="I59" s="23">
        <f t="shared" si="4"/>
        <v>245.83399999999983</v>
      </c>
      <c r="J59" s="24">
        <f t="shared" si="5"/>
        <v>0.0009999999997489795</v>
      </c>
    </row>
    <row r="60" spans="2:10" ht="66" customHeight="1">
      <c r="B60" s="19" t="s">
        <v>46</v>
      </c>
      <c r="C60" s="20" t="s">
        <v>88</v>
      </c>
      <c r="D60" s="21">
        <f t="shared" si="2"/>
        <v>0</v>
      </c>
      <c r="E60" s="21">
        <v>0</v>
      </c>
      <c r="F60" s="21">
        <v>0</v>
      </c>
      <c r="G60" s="22"/>
      <c r="H60" s="21">
        <v>0</v>
      </c>
      <c r="I60" s="23">
        <f t="shared" si="4"/>
        <v>0</v>
      </c>
      <c r="J60" s="24">
        <f t="shared" si="5"/>
        <v>0</v>
      </c>
    </row>
    <row r="61" spans="2:10" ht="30.75">
      <c r="B61" s="19">
        <v>3</v>
      </c>
      <c r="C61" s="17" t="s">
        <v>2</v>
      </c>
      <c r="D61" s="14">
        <f>D62+D63+D64+D65+D66+D67+D68+D69+D70+D71</f>
        <v>70149.59099999999</v>
      </c>
      <c r="E61" s="14">
        <f aca="true" t="shared" si="6" ref="E61:J61">E62+E63+E64+E65+E66+E67+E68+E69+E70+E71</f>
        <v>62494.59</v>
      </c>
      <c r="F61" s="14">
        <f t="shared" si="6"/>
        <v>7655.001</v>
      </c>
      <c r="G61" s="14">
        <f t="shared" si="6"/>
        <v>62483.626000000004</v>
      </c>
      <c r="H61" s="14">
        <f t="shared" si="6"/>
        <v>53962.486999999994</v>
      </c>
      <c r="I61" s="14">
        <f t="shared" si="6"/>
        <v>16187.104000000003</v>
      </c>
      <c r="J61" s="14">
        <f t="shared" si="6"/>
        <v>16176.140000000003</v>
      </c>
    </row>
    <row r="62" spans="2:10" ht="100.5" customHeight="1">
      <c r="B62" s="19" t="s">
        <v>24</v>
      </c>
      <c r="C62" s="32" t="s">
        <v>127</v>
      </c>
      <c r="D62" s="21">
        <f t="shared" si="2"/>
        <v>13418</v>
      </c>
      <c r="E62" s="21">
        <v>13418</v>
      </c>
      <c r="F62" s="21"/>
      <c r="G62" s="22">
        <v>13407.036</v>
      </c>
      <c r="H62" s="21">
        <v>13222.874</v>
      </c>
      <c r="I62" s="23">
        <f t="shared" si="4"/>
        <v>195.1260000000002</v>
      </c>
      <c r="J62" s="24">
        <f t="shared" si="5"/>
        <v>184.16200000000026</v>
      </c>
    </row>
    <row r="63" spans="2:10" ht="143.25" customHeight="1">
      <c r="B63" s="19" t="s">
        <v>25</v>
      </c>
      <c r="C63" s="20" t="s">
        <v>35</v>
      </c>
      <c r="D63" s="21">
        <f t="shared" si="2"/>
        <v>19306.29</v>
      </c>
      <c r="E63" s="21">
        <v>17914.59</v>
      </c>
      <c r="F63" s="21">
        <v>1391.7</v>
      </c>
      <c r="G63" s="22">
        <v>17914.59</v>
      </c>
      <c r="H63" s="21">
        <v>14039.209</v>
      </c>
      <c r="I63" s="23">
        <f t="shared" si="4"/>
        <v>5267.081</v>
      </c>
      <c r="J63" s="24">
        <f t="shared" si="5"/>
        <v>5267.081</v>
      </c>
    </row>
    <row r="64" spans="2:10" ht="159.75" customHeight="1">
      <c r="B64" s="19" t="s">
        <v>26</v>
      </c>
      <c r="C64" s="20" t="s">
        <v>36</v>
      </c>
      <c r="D64" s="21">
        <f t="shared" si="2"/>
        <v>5800.861</v>
      </c>
      <c r="E64" s="21">
        <v>4962</v>
      </c>
      <c r="F64" s="21">
        <v>838.861</v>
      </c>
      <c r="G64" s="22">
        <v>4962</v>
      </c>
      <c r="H64" s="21">
        <v>4329.611</v>
      </c>
      <c r="I64" s="23">
        <f t="shared" si="4"/>
        <v>1471.25</v>
      </c>
      <c r="J64" s="24">
        <f t="shared" si="5"/>
        <v>1471.25</v>
      </c>
    </row>
    <row r="65" spans="2:12" ht="150" customHeight="1">
      <c r="B65" s="19" t="s">
        <v>28</v>
      </c>
      <c r="C65" s="20" t="s">
        <v>37</v>
      </c>
      <c r="D65" s="21">
        <f t="shared" si="2"/>
        <v>11095.2</v>
      </c>
      <c r="E65" s="21">
        <v>10050</v>
      </c>
      <c r="F65" s="21">
        <v>1045.2</v>
      </c>
      <c r="G65" s="22">
        <v>10050</v>
      </c>
      <c r="H65" s="21">
        <v>8723.713</v>
      </c>
      <c r="I65" s="23">
        <f t="shared" si="4"/>
        <v>2371.487000000001</v>
      </c>
      <c r="J65" s="24">
        <f t="shared" si="5"/>
        <v>2371.487000000001</v>
      </c>
      <c r="K65" s="33"/>
      <c r="L65" s="33"/>
    </row>
    <row r="66" spans="2:13" ht="110.25" customHeight="1">
      <c r="B66" s="19" t="s">
        <v>29</v>
      </c>
      <c r="C66" s="20" t="s">
        <v>38</v>
      </c>
      <c r="D66" s="21">
        <f t="shared" si="2"/>
        <v>3366.327</v>
      </c>
      <c r="E66" s="21">
        <v>2976</v>
      </c>
      <c r="F66" s="21">
        <v>390.327</v>
      </c>
      <c r="G66" s="22">
        <v>2976</v>
      </c>
      <c r="H66" s="22">
        <v>2849.414</v>
      </c>
      <c r="I66" s="23">
        <f t="shared" si="4"/>
        <v>516.913</v>
      </c>
      <c r="J66" s="24">
        <f t="shared" si="5"/>
        <v>516.913</v>
      </c>
      <c r="M66" s="1" t="s">
        <v>104</v>
      </c>
    </row>
    <row r="67" spans="2:10" ht="160.5" customHeight="1">
      <c r="B67" s="19" t="s">
        <v>31</v>
      </c>
      <c r="C67" s="20" t="s">
        <v>39</v>
      </c>
      <c r="D67" s="21">
        <f t="shared" si="2"/>
        <v>8137.9130000000005</v>
      </c>
      <c r="E67" s="21">
        <v>7224</v>
      </c>
      <c r="F67" s="22">
        <v>913.913</v>
      </c>
      <c r="G67" s="22">
        <v>7224</v>
      </c>
      <c r="H67" s="22">
        <v>5040.666</v>
      </c>
      <c r="I67" s="23">
        <f t="shared" si="4"/>
        <v>3097.2470000000003</v>
      </c>
      <c r="J67" s="24">
        <f t="shared" si="5"/>
        <v>3097.2470000000003</v>
      </c>
    </row>
    <row r="68" spans="2:10" ht="99" customHeight="1">
      <c r="B68" s="19" t="s">
        <v>48</v>
      </c>
      <c r="C68" s="20" t="s">
        <v>40</v>
      </c>
      <c r="D68" s="21">
        <f t="shared" si="2"/>
        <v>4257</v>
      </c>
      <c r="E68" s="21">
        <v>4257</v>
      </c>
      <c r="F68" s="22"/>
      <c r="G68" s="22">
        <v>4257</v>
      </c>
      <c r="H68" s="22">
        <v>4257</v>
      </c>
      <c r="I68" s="23">
        <f t="shared" si="4"/>
        <v>0</v>
      </c>
      <c r="J68" s="24">
        <f t="shared" si="5"/>
        <v>0</v>
      </c>
    </row>
    <row r="69" spans="2:10" ht="114" customHeight="1">
      <c r="B69" s="19" t="s">
        <v>47</v>
      </c>
      <c r="C69" s="20" t="s">
        <v>41</v>
      </c>
      <c r="D69" s="21">
        <f t="shared" si="2"/>
        <v>1000</v>
      </c>
      <c r="E69" s="21">
        <v>0</v>
      </c>
      <c r="F69" s="22">
        <v>1000</v>
      </c>
      <c r="G69" s="22"/>
      <c r="H69" s="22">
        <v>1000</v>
      </c>
      <c r="I69" s="23">
        <f t="shared" si="4"/>
        <v>0</v>
      </c>
      <c r="J69" s="24">
        <f t="shared" si="5"/>
        <v>0</v>
      </c>
    </row>
    <row r="70" spans="2:10" ht="52.5" customHeight="1">
      <c r="B70" s="19" t="s">
        <v>49</v>
      </c>
      <c r="C70" s="20" t="s">
        <v>42</v>
      </c>
      <c r="D70" s="21">
        <f t="shared" si="2"/>
        <v>500</v>
      </c>
      <c r="E70" s="21">
        <v>0</v>
      </c>
      <c r="F70" s="22">
        <v>500</v>
      </c>
      <c r="G70" s="22">
        <v>0</v>
      </c>
      <c r="H70" s="22">
        <v>500</v>
      </c>
      <c r="I70" s="23">
        <f t="shared" si="4"/>
        <v>0</v>
      </c>
      <c r="J70" s="24">
        <f t="shared" si="5"/>
        <v>0</v>
      </c>
    </row>
    <row r="71" spans="2:10" ht="97.5" customHeight="1">
      <c r="B71" s="19" t="s">
        <v>50</v>
      </c>
      <c r="C71" s="34" t="s">
        <v>89</v>
      </c>
      <c r="D71" s="35">
        <f t="shared" si="2"/>
        <v>3268</v>
      </c>
      <c r="E71" s="21">
        <v>1693</v>
      </c>
      <c r="F71" s="22">
        <v>1575</v>
      </c>
      <c r="G71" s="36">
        <v>1693</v>
      </c>
      <c r="H71" s="22">
        <v>0</v>
      </c>
      <c r="I71" s="23">
        <f t="shared" si="4"/>
        <v>3268</v>
      </c>
      <c r="J71" s="24">
        <f t="shared" si="5"/>
        <v>3268</v>
      </c>
    </row>
    <row r="72" spans="4:10" ht="22.5">
      <c r="D72" s="38"/>
      <c r="E72" s="38"/>
      <c r="F72" s="38"/>
      <c r="G72" s="38"/>
      <c r="H72" s="38"/>
      <c r="I72" s="38"/>
      <c r="J72" s="38"/>
    </row>
    <row r="73" spans="3:10" ht="40.5" customHeight="1">
      <c r="C73" s="46" t="s">
        <v>91</v>
      </c>
      <c r="D73" s="47"/>
      <c r="G73" s="39"/>
      <c r="I73" s="40" t="s">
        <v>64</v>
      </c>
      <c r="J73" s="40"/>
    </row>
    <row r="74" ht="22.5">
      <c r="G74" s="39"/>
    </row>
    <row r="81" ht="22.5">
      <c r="C81" s="51"/>
    </row>
    <row r="82" ht="22.5">
      <c r="C82" s="51"/>
    </row>
    <row r="83" ht="183.75" customHeight="1">
      <c r="C83" s="52"/>
    </row>
    <row r="84" ht="166.5" customHeight="1">
      <c r="C84" s="52"/>
    </row>
    <row r="101" ht="23.25"/>
  </sheetData>
  <sheetProtection/>
  <mergeCells count="13">
    <mergeCell ref="I73:J73"/>
    <mergeCell ref="C6:J6"/>
    <mergeCell ref="G8:G9"/>
    <mergeCell ref="C8:C9"/>
    <mergeCell ref="J8:J9"/>
    <mergeCell ref="B8:B9"/>
    <mergeCell ref="I8:I9"/>
    <mergeCell ref="A8:A9"/>
    <mergeCell ref="H8:H9"/>
    <mergeCell ref="D8:F8"/>
    <mergeCell ref="B35:B37"/>
    <mergeCell ref="C73:D73"/>
    <mergeCell ref="B25:B27"/>
  </mergeCells>
  <printOptions/>
  <pageMargins left="0.24" right="0.1968503937007874" top="0.17" bottom="0.17" header="0.11811023622047245" footer="0.11811023622047245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Цуверкалова Раиса Валентиновна</cp:lastModifiedBy>
  <cp:lastPrinted>2015-03-02T12:00:07Z</cp:lastPrinted>
  <dcterms:created xsi:type="dcterms:W3CDTF">2004-10-05T07:40:56Z</dcterms:created>
  <dcterms:modified xsi:type="dcterms:W3CDTF">2015-03-04T06:15:42Z</dcterms:modified>
  <cp:category/>
  <cp:version/>
  <cp:contentType/>
  <cp:contentStatus/>
</cp:coreProperties>
</file>