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D5EB8B2-296F-44F1-9CB9-17B5D04293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Лист1!$10:$12</definedName>
  </definedNames>
  <calcPr calcId="181029"/>
</workbook>
</file>

<file path=xl/calcChain.xml><?xml version="1.0" encoding="utf-8"?>
<calcChain xmlns="http://schemas.openxmlformats.org/spreadsheetml/2006/main">
  <c r="G84" i="1" l="1"/>
  <c r="E84" i="1" s="1"/>
  <c r="E77" i="1" l="1"/>
  <c r="E78" i="1"/>
  <c r="E76" i="1"/>
  <c r="E66" i="1"/>
  <c r="E67" i="1"/>
  <c r="E65" i="1"/>
  <c r="G89" i="1"/>
  <c r="E89" i="1" s="1"/>
  <c r="G34" i="1"/>
  <c r="E34" i="1" s="1"/>
  <c r="E64" i="1" l="1"/>
  <c r="G37" i="1"/>
  <c r="E37" i="1" s="1"/>
  <c r="E104" i="1" l="1"/>
  <c r="F102" i="1"/>
  <c r="F107" i="1" s="1"/>
  <c r="E100" i="1"/>
  <c r="E101" i="1"/>
  <c r="F99" i="1"/>
  <c r="F108" i="1" s="1"/>
  <c r="F106" i="1" l="1"/>
  <c r="F110" i="1"/>
  <c r="E70" i="1"/>
  <c r="E71" i="1"/>
  <c r="E69" i="1"/>
  <c r="M68" i="1"/>
  <c r="N68" i="1"/>
  <c r="L68" i="1"/>
  <c r="G68" i="1"/>
  <c r="F68" i="1"/>
  <c r="F67" i="1"/>
  <c r="F78" i="1" s="1"/>
  <c r="F113" i="1" s="1"/>
  <c r="F65" i="1"/>
  <c r="F76" i="1" s="1"/>
  <c r="F111" i="1" s="1"/>
  <c r="F66" i="1"/>
  <c r="F77" i="1" s="1"/>
  <c r="E43" i="1"/>
  <c r="E47" i="1"/>
  <c r="E51" i="1"/>
  <c r="N42" i="1"/>
  <c r="M42" i="1"/>
  <c r="L42" i="1"/>
  <c r="G42" i="1"/>
  <c r="F42" i="1"/>
  <c r="E31" i="1"/>
  <c r="E27" i="1"/>
  <c r="E23" i="1"/>
  <c r="E19" i="1"/>
  <c r="F75" i="1" l="1"/>
  <c r="E68" i="1"/>
  <c r="E42" i="1"/>
  <c r="F64" i="1"/>
  <c r="F14" i="1"/>
  <c r="G14" i="1"/>
  <c r="G55" i="1" s="1"/>
  <c r="L14" i="1"/>
  <c r="L55" i="1" s="1"/>
  <c r="M14" i="1"/>
  <c r="M55" i="1" s="1"/>
  <c r="G50" i="1"/>
  <c r="E50" i="1" s="1"/>
  <c r="F55" i="1" l="1"/>
  <c r="F112" i="1" s="1"/>
  <c r="G67" i="1"/>
  <c r="G78" i="1" s="1"/>
  <c r="G113" i="1" s="1"/>
  <c r="G66" i="1"/>
  <c r="F109" i="1" l="1"/>
  <c r="G65" i="1"/>
  <c r="G77" i="1"/>
  <c r="G64" i="1" l="1"/>
  <c r="G76" i="1"/>
  <c r="G111" i="1" s="1"/>
  <c r="M111" i="1"/>
  <c r="N111" i="1"/>
  <c r="L111" i="1"/>
  <c r="E111" i="1" l="1"/>
  <c r="E75" i="1"/>
  <c r="G75" i="1"/>
  <c r="M113" i="1"/>
  <c r="N113" i="1"/>
  <c r="L113" i="1"/>
  <c r="G96" i="1"/>
  <c r="E96" i="1" s="1"/>
  <c r="G99" i="1"/>
  <c r="L99" i="1"/>
  <c r="L108" i="1" s="1"/>
  <c r="L112" i="1" s="1"/>
  <c r="M99" i="1"/>
  <c r="N99" i="1"/>
  <c r="N108" i="1" s="1"/>
  <c r="G102" i="1"/>
  <c r="L102" i="1"/>
  <c r="L107" i="1" s="1"/>
  <c r="L110" i="1" s="1"/>
  <c r="M102" i="1"/>
  <c r="N102" i="1"/>
  <c r="N107" i="1" s="1"/>
  <c r="N110" i="1" s="1"/>
  <c r="M75" i="1"/>
  <c r="N75" i="1"/>
  <c r="L75" i="1"/>
  <c r="E113" i="1" l="1"/>
  <c r="L109" i="1"/>
  <c r="G107" i="1"/>
  <c r="E102" i="1"/>
  <c r="G108" i="1"/>
  <c r="E99" i="1"/>
  <c r="L106" i="1"/>
  <c r="M107" i="1"/>
  <c r="M110" i="1" s="1"/>
  <c r="N106" i="1"/>
  <c r="M108" i="1"/>
  <c r="M112" i="1" s="1"/>
  <c r="M109" i="1" l="1"/>
  <c r="G110" i="1"/>
  <c r="E110" i="1" s="1"/>
  <c r="G106" i="1"/>
  <c r="E107" i="1"/>
  <c r="E108" i="1"/>
  <c r="G112" i="1"/>
  <c r="M106" i="1"/>
  <c r="G109" i="1" l="1"/>
  <c r="E106" i="1"/>
  <c r="G74" i="1" l="1"/>
  <c r="E74" i="1" s="1"/>
  <c r="G61" i="1"/>
  <c r="E61" i="1" s="1"/>
  <c r="G54" i="1"/>
  <c r="E54" i="1" s="1"/>
  <c r="G46" i="1"/>
  <c r="E46" i="1" s="1"/>
  <c r="G26" i="1"/>
  <c r="E26" i="1" s="1"/>
  <c r="G22" i="1"/>
  <c r="E22" i="1" s="1"/>
  <c r="G18" i="1"/>
  <c r="E18" i="1" s="1"/>
  <c r="M67" i="1" l="1"/>
  <c r="N66" i="1"/>
  <c r="M66" i="1"/>
  <c r="L66" i="1"/>
  <c r="N65" i="1"/>
  <c r="L65" i="1"/>
  <c r="N67" i="1"/>
  <c r="N14" i="1"/>
  <c r="E14" i="1" l="1"/>
  <c r="N55" i="1"/>
  <c r="N112" i="1" s="1"/>
  <c r="L67" i="1"/>
  <c r="N64" i="1"/>
  <c r="M65" i="1"/>
  <c r="N109" i="1" l="1"/>
  <c r="E109" i="1" s="1"/>
  <c r="E112" i="1"/>
  <c r="E55" i="1"/>
  <c r="L64" i="1"/>
  <c r="M64" i="1"/>
</calcChain>
</file>

<file path=xl/sharedStrings.xml><?xml version="1.0" encoding="utf-8"?>
<sst xmlns="http://schemas.openxmlformats.org/spreadsheetml/2006/main" count="433" uniqueCount="110">
  <si>
    <t>Перечень мероприятий муниципальной программы Одинцовского городского округа Московской области 
«Развитие институтов гражданского общества, повышение эффективности местного самоуправления и реализации молодежной политики»</t>
  </si>
  <si>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</si>
  <si>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</si>
  <si>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</si>
  <si>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</si>
  <si>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Всего
(тыс. руб.)</t>
  </si>
  <si>
    <t>Объем финансирования по годам (тыс. руб.)</t>
  </si>
  <si>
    <t>Ответственный за выполнение мероприятия подпрограммы</t>
  </si>
  <si>
    <t>2023 год</t>
  </si>
  <si>
    <t>2024 год</t>
  </si>
  <si>
    <t>2025 год</t>
  </si>
  <si>
    <t>2026 год</t>
  </si>
  <si>
    <t>2027 год</t>
  </si>
  <si>
    <t>1.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</si>
  <si>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Информирование населения об основных событиях социально-экономического развития и общественно-политической жизни</t>
    </r>
  </si>
  <si>
    <t>2023-2027</t>
  </si>
  <si>
    <t>Средства бюджета Одинцовского городского округа</t>
  </si>
  <si>
    <t xml:space="preserve">Управление территориальной политики и социальных коммуникаций 
</t>
  </si>
  <si>
    <t>1.1.</t>
  </si>
  <si>
    <t>Мероприятие 01.01.
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сетей, мессенджеров, e-mail-рассылок, SMS-информирования</t>
  </si>
  <si>
    <t>В пределах средств, предусмотренных на обеспечение деятельности ответственного исполнителя</t>
  </si>
  <si>
    <t>1.2.</t>
  </si>
  <si>
    <t xml:space="preserve">Управление территориальной политики и социальных коммуникаций </t>
  </si>
  <si>
    <t>1.3.</t>
  </si>
  <si>
    <t>Мероприятие 01.03.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</si>
  <si>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 xml:space="preserve">Средства 
бюджета 
Одинцовского
городского округа
</t>
  </si>
  <si>
    <t>1.4.</t>
  </si>
  <si>
    <t>Мероприятие 01.04.  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</si>
  <si>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1.5.</t>
  </si>
  <si>
    <t xml:space="preserve">В пределах средств, предусмотренных на обеспечение деятельности ответственного исполнителя </t>
  </si>
  <si>
    <t>2.</t>
  </si>
  <si>
    <r>
      <rPr>
        <b/>
        <sz val="12"/>
        <rFont val="Times New Roman"/>
        <family val="1"/>
        <charset val="204"/>
      </rPr>
      <t xml:space="preserve">Основное мероприятие 07.
</t>
    </r>
    <r>
      <rPr>
        <sz val="12"/>
        <rFont val="Times New Roman"/>
        <family val="1"/>
        <charset val="204"/>
      </rPr>
      <t>Организация создания и эксплуатации сети объектов наружной рекламы</t>
    </r>
  </si>
  <si>
    <t>Отдел контроля за наружной рекламой и художественным оформлением зданий</t>
  </si>
  <si>
    <t>2.1.</t>
  </si>
  <si>
    <t>Мероприятие 07.01.
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</si>
  <si>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2.2.</t>
  </si>
  <si>
    <t xml:space="preserve">Мероприятие 07.02.
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                                          </t>
  </si>
  <si>
    <t>2.3.</t>
  </si>
  <si>
    <t xml:space="preserve">Мероприятие 07.03
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       </t>
  </si>
  <si>
    <t>Итого по подпрограмме</t>
  </si>
  <si>
    <t>Управление территориальной политики и социальных коммуникаций, Комитет по культуре</t>
  </si>
  <si>
    <r>
      <t xml:space="preserve">Основное мероприятие 02.
</t>
    </r>
    <r>
      <rPr>
        <sz val="12"/>
        <rFont val="Times New Roman"/>
        <family val="1"/>
        <charset val="204"/>
      </rPr>
      <t>Практики инициативного бюджетирования</t>
    </r>
  </si>
  <si>
    <t>Итого:</t>
  </si>
  <si>
    <t>Средства бюджета Московской области</t>
  </si>
  <si>
    <t>Внебюджетные средства</t>
  </si>
  <si>
    <t>1.1</t>
  </si>
  <si>
    <t>Мероприятие 02.01.
Реализация на территориях муниципальных образований проектов граждан, сформированных в рамках практик инициативного бюджетирования</t>
  </si>
  <si>
    <t>Мероприятие 01.01.
Организация и проведение мероприятий по гражданско-патриотическому и духовно-нравственному воспитанию молодежи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</si>
  <si>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
Организация и проведение мероприятий, направленных на популяризацию добровольчества (волонтерства)</t>
    </r>
  </si>
  <si>
    <t>Мероприятие 01.01.
Организация и проведение мероприятий (акций) для добровольцев (волонтеров)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</si>
  <si>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
Создание условий для реализации полномочий органов местного самоуправления</t>
    </r>
  </si>
  <si>
    <r>
      <rPr>
        <b/>
        <sz val="12"/>
        <rFont val="Times New Roman"/>
        <family val="1"/>
        <charset val="204"/>
      </rPr>
      <t xml:space="preserve">Основное мероприятие 04.
</t>
    </r>
    <r>
      <rPr>
        <sz val="12"/>
        <rFont val="Times New Roman"/>
        <family val="1"/>
        <charset val="204"/>
      </rPr>
      <t>Корректировка списков кандидатов в присяжные заседатели федеральных судов общей юрисдикции в Российской Федерации</t>
    </r>
  </si>
  <si>
    <t>Средства федерального бюджета</t>
  </si>
  <si>
    <t>Управление по вопросам территориальной безопасности, гражданской обороны, защиты населения и территории от чрезвычайных ситуаций</t>
  </si>
  <si>
    <t>Мероприятие 04.01.
Составление (изменение) списков кандидатов в присяжные заседатели федеральных судов общей юрисдикции в Российской Федерации</t>
  </si>
  <si>
    <t>Итого по муниципальной программе</t>
  </si>
  <si>
    <t>Мероприятие 01.01.
Расходы на обеспечение деятельности (оказание услуг) муниципальных учреждений в сфере информационной политики</t>
  </si>
  <si>
    <t>Мероприятие 01.03. 
Расходы на обеспечение деятельности (оказание услуг) муниципальных учреждений в сфере молодежной политики</t>
  </si>
  <si>
    <t>Подпрограмма 1.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</si>
  <si>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Всего</t>
  </si>
  <si>
    <t>В том числе по кварталам:</t>
  </si>
  <si>
    <t>I</t>
  </si>
  <si>
    <t>II</t>
  </si>
  <si>
    <t>III</t>
  </si>
  <si>
    <t>IV</t>
  </si>
  <si>
    <t>Х</t>
  </si>
  <si>
    <r>
      <rPr>
        <b/>
        <sz val="12"/>
        <rFont val="Times New Roman"/>
        <family val="1"/>
        <charset val="204"/>
      </rPr>
      <t>Основное мероприятие 02.</t>
    </r>
    <r>
      <rPr>
        <sz val="12"/>
        <rFont val="Times New Roman"/>
        <family val="1"/>
        <charset val="204"/>
      </rPr>
      <t xml:space="preserve">
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
</t>
    </r>
  </si>
  <si>
    <t>Подпрограмма 2. "Мир и согласие. Новые возможности"</t>
  </si>
  <si>
    <t>Подпрограмма 3. "Эффективное местное самоуправление"</t>
  </si>
  <si>
    <t>Подпрограмма 4. "Молодежь Подмосковья"</t>
  </si>
  <si>
    <t>Подпрограмма 5. "Развитие добровольчества (волонтерства) в городском округе Московской области"</t>
  </si>
  <si>
    <t>Подпрограмма 6. "Обеспечивающая подпрограмма"</t>
  </si>
  <si>
    <t>Мероприятие 01.05.
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</si>
  <si>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Начальник Управления</t>
  </si>
  <si>
    <t xml:space="preserve">бухгалтерского учета и отчетности - </t>
  </si>
  <si>
    <t>Главный бухгалтер</t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</si>
  <si>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 
Вовлечение молодежи в общественную жизнь</t>
    </r>
  </si>
  <si>
    <t xml:space="preserve">к постановлению Администрации  </t>
  </si>
  <si>
    <t>Одинцовского городского округа</t>
  </si>
  <si>
    <t>Московской области</t>
  </si>
  <si>
    <t>от ________ №______</t>
  </si>
  <si>
    <t>«Приложение 1 к муниципальной программе</t>
  </si>
  <si>
    <t>».</t>
  </si>
  <si>
    <t>Заместитель Главы</t>
  </si>
  <si>
    <t>Р.В. Неретин</t>
  </si>
  <si>
    <t>Н.А. Стародубова</t>
  </si>
  <si>
    <t>Приложение 2</t>
  </si>
  <si>
    <t xml:space="preserve">Управление территориальной политики и социальных коммуникаций, Управление благоустройства,
Управление образования,
Комитет по культуре,
Комитет физической культуры и спорта,
Управление жилищно-коммунального хозяйства
</t>
  </si>
  <si>
    <t>Проекты, реализованные на основании заявок жителей Московской области в рамках применения практик инициативного бюджетирования, штука</t>
  </si>
  <si>
    <t>Информационные материалы изготовлены  и размещены в социальных сетях, мессенджерах, направленны по электронной почте, смс (адресная рассылка), штука</t>
  </si>
  <si>
    <t>Мероприятие 01.02. 
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</t>
  </si>
  <si>
    <t>Информационные материалы изготовлены  и размещены в сетевых изданиях, штука</t>
  </si>
  <si>
    <t>Осуществлено изготовление и распространение  телематериалов об основных событиях социально-экономического развития, общественно-политической жизни, освещение деятельности, минута</t>
  </si>
  <si>
    <t>Осуществлено изготовление и распространение радиоматериалов об основных событиях социально-экономического развития, общественно-политической жизни, освещение деятельности, минута</t>
  </si>
  <si>
    <t xml:space="preserve">Информационные материалы изготовлены  и размещены в печатных СМИ, штука.
</t>
  </si>
  <si>
    <t xml:space="preserve">Осуществлено издание печатного СМИ с  нормативно правовыми актами и официальной информацией  городского округа Московской области. Печатный лист, штука
</t>
  </si>
  <si>
    <t>1.6</t>
  </si>
  <si>
    <t>Осуществлено издание печатной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деятельности. Штука</t>
  </si>
  <si>
    <t xml:space="preserve">Рекламные конструкции размещены в соответствии со схемой размещения рекламных конструкций Московской области, единица
</t>
  </si>
  <si>
    <t xml:space="preserve">Проведены мероприятия, которым обеспечено  праздничное/тематическое оформление на территории городского округа Московской области, единица
</t>
  </si>
  <si>
    <t xml:space="preserve">Проведены рекламно-информационные кампании в городском округе Московской области, единица
</t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</si>
  <si>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>Организация и проведение мероприятий по укреплению единства российской нации и этнокультурному развитию народов России</t>
    </r>
  </si>
  <si>
    <t>Мероприятие 02.01. 
Проведение мероприятий, направленных на укрепление гражданского единства и гармонизацию межнациональных и межконфессиональных отношений</t>
  </si>
  <si>
    <t xml:space="preserve">Проведены форумы, круглые столы, направленные на укрепление гражданского единства и гармонизацию межнациональных и межконфессиональных отношений, единица
</t>
  </si>
  <si>
    <t>Мероприятие 02.01
Организация и проведение мероприятий по поддержке молодежных творческих инициатив, вовлечению молодежи в инновационную деятельность, научно-техническое творчество</t>
  </si>
  <si>
    <t xml:space="preserve">Проведены мероприятия по поддержке молодежных творческих инициатив, вовлечению молодежи в инновационную деятельность, научно-техническое творчество, единица
</t>
  </si>
  <si>
    <t xml:space="preserve">Проведены мероприятия, направленные на популяризацию добровольчества (волонтерства),
единица
</t>
  </si>
  <si>
    <t>Мероприятие 01.07.
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</si>
  <si>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Проведены мероприятия по гражданско-патриотическому и духовно-нравственному воспитанию молодежи, единица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</si>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</sst>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00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Roman"/>
      <family val="1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right" vertical="top" wrapText="1"/>
    </xf>
    <xf numFmtId="0" fontId="0" fillId="0" borderId="0" xfId="0" applyFill="1"/>
    <xf numFmtId="0" fontId="0" fillId="0" borderId="0" xfId="0"/>
    <xf numFmtId="0" fontId="0" fillId="0" borderId="0" xfId="0"/>
    <xf numFmtId="0" fontId="12" fillId="0" borderId="0" xfId="0" applyFont="1"/>
    <xf numFmtId="3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0" fillId="0" borderId="0" xfId="0" applyNumberFormat="1"/>
    <xf numFmtId="0" fontId="13" fillId="0" borderId="0" xfId="0" applyFont="1"/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right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left" vertical="top" wrapText="1"/>
    </xf>
    <xf numFmtId="164" fontId="6" fillId="0" borderId="6" xfId="0" applyNumberFormat="1" applyFont="1" applyFill="1" applyBorder="1" applyAlignment="1">
      <alignment horizontal="left" vertical="top" wrapText="1"/>
    </xf>
    <xf numFmtId="164" fontId="6" fillId="0" borderId="7" xfId="0" applyNumberFormat="1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left" vertical="center" wrapText="1"/>
    </xf>
    <xf numFmtId="165" fontId="6" fillId="0" borderId="7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2"/>
  <sheetViews>
    <sheetView tabSelected="1" zoomScale="80" zoomScaleNormal="80" zoomScalePageLayoutView="70" workbookViewId="0">
      <pane ySplit="12" topLeftCell="A94" activePane="bottomLeft" state="frozen"/>
      <selection pane="bottomLeft" activeCell="E92" sqref="E92:N92"/>
    </sheetView>
  </sheetViews>
  <sheetFormatPr defaultRowHeight="15"/>
  <cols>
    <col min="1" max="1" width="7.7109375" style="9" customWidth="1"/>
    <col min="2" max="2" width="36.85546875" style="9" customWidth="1"/>
    <col min="3" max="3" width="17.85546875" style="9" customWidth="1"/>
    <col min="4" max="4" width="18.28515625" style="9" customWidth="1"/>
    <col min="5" max="6" width="19.28515625" style="9" customWidth="1"/>
    <col min="7" max="7" width="14.42578125" style="9" customWidth="1"/>
    <col min="8" max="8" width="13.28515625" style="9" customWidth="1"/>
    <col min="9" max="9" width="12.42578125" style="9" customWidth="1"/>
    <col min="10" max="10" width="12.5703125" style="9" customWidth="1"/>
    <col min="11" max="11" width="12.85546875" style="9" customWidth="1"/>
    <col min="12" max="12" width="18.5703125" style="9" customWidth="1"/>
    <col min="13" max="14" width="18.85546875" style="9" customWidth="1"/>
    <col min="15" max="15" width="22.85546875" style="9" customWidth="1"/>
    <col min="17" max="17" width="17" bestFit="1" customWidth="1"/>
  </cols>
  <sheetData>
    <row r="1" spans="1:15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 t="s">
        <v>86</v>
      </c>
      <c r="N1" s="7"/>
      <c r="O1" s="60"/>
    </row>
    <row r="2" spans="1:15" s="11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" t="s">
        <v>77</v>
      </c>
      <c r="N2" s="7"/>
      <c r="O2" s="60"/>
    </row>
    <row r="3" spans="1:15" s="11" customFormat="1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" t="s">
        <v>78</v>
      </c>
      <c r="N3" s="7"/>
      <c r="O3" s="60"/>
    </row>
    <row r="4" spans="1:15" s="11" customFormat="1" ht="21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 t="s">
        <v>79</v>
      </c>
      <c r="N4" s="7"/>
      <c r="O4" s="60"/>
    </row>
    <row r="5" spans="1:15" s="11" customFormat="1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7" t="s">
        <v>80</v>
      </c>
      <c r="N5" s="7"/>
      <c r="O5" s="60"/>
    </row>
    <row r="6" spans="1:15" s="11" customFormat="1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7"/>
      <c r="N6" s="7"/>
      <c r="O6" s="60"/>
    </row>
    <row r="7" spans="1:15" s="11" customFormat="1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7" t="s">
        <v>81</v>
      </c>
      <c r="N7" s="7"/>
      <c r="O7" s="60"/>
    </row>
    <row r="8" spans="1:15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2"/>
    </row>
    <row r="9" spans="1:15" ht="45.75" customHeight="1">
      <c r="A9" s="1"/>
      <c r="B9" s="183" t="s">
        <v>0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</row>
    <row r="10" spans="1:15" ht="40.5" customHeight="1">
      <c r="A10" s="184" t="s">
        <v>1</v>
      </c>
      <c r="B10" s="184" t="s">
        <v>2</v>
      </c>
      <c r="C10" s="184" t="s">
        <v>3</v>
      </c>
      <c r="D10" s="184" t="s">
        <v>4</v>
      </c>
      <c r="E10" s="184" t="s">
        <v>5</v>
      </c>
      <c r="F10" s="115" t="s">
        <v>6</v>
      </c>
      <c r="G10" s="116"/>
      <c r="H10" s="116"/>
      <c r="I10" s="116"/>
      <c r="J10" s="116"/>
      <c r="K10" s="116"/>
      <c r="L10" s="116"/>
      <c r="M10" s="116"/>
      <c r="N10" s="116"/>
      <c r="O10" s="105" t="s">
        <v>7</v>
      </c>
    </row>
    <row r="11" spans="1:15" ht="32.25" customHeight="1">
      <c r="A11" s="184"/>
      <c r="B11" s="184"/>
      <c r="C11" s="184"/>
      <c r="D11" s="184"/>
      <c r="E11" s="184"/>
      <c r="F11" s="53" t="s">
        <v>8</v>
      </c>
      <c r="G11" s="115" t="s">
        <v>9</v>
      </c>
      <c r="H11" s="116"/>
      <c r="I11" s="116"/>
      <c r="J11" s="116"/>
      <c r="K11" s="122"/>
      <c r="L11" s="63" t="s">
        <v>10</v>
      </c>
      <c r="M11" s="63" t="s">
        <v>11</v>
      </c>
      <c r="N11" s="63" t="s">
        <v>12</v>
      </c>
      <c r="O11" s="105"/>
    </row>
    <row r="12" spans="1:15" ht="18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53"/>
      <c r="G12" s="115">
        <v>6</v>
      </c>
      <c r="H12" s="116"/>
      <c r="I12" s="116"/>
      <c r="J12" s="116"/>
      <c r="K12" s="122"/>
      <c r="L12" s="63">
        <v>7</v>
      </c>
      <c r="M12" s="63">
        <v>8</v>
      </c>
      <c r="N12" s="63">
        <v>9</v>
      </c>
      <c r="O12" s="52">
        <v>11</v>
      </c>
    </row>
    <row r="13" spans="1:15" ht="18.75" customHeight="1">
      <c r="A13" s="115" t="s">
        <v>58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22"/>
    </row>
    <row r="14" spans="1:15" ht="83.25" customHeight="1">
      <c r="A14" s="32" t="s">
        <v>13</v>
      </c>
      <c r="B14" s="15" t="s">
        <v>14</v>
      </c>
      <c r="C14" s="32" t="s">
        <v>15</v>
      </c>
      <c r="D14" s="16" t="s">
        <v>16</v>
      </c>
      <c r="E14" s="35">
        <f>SUM(F14:N14)</f>
        <v>204195.75383999999</v>
      </c>
      <c r="F14" s="54">
        <f>F19+F23+F27+F31</f>
        <v>40835.753839999998</v>
      </c>
      <c r="G14" s="87">
        <f>G19+G23+G27+G31</f>
        <v>40840</v>
      </c>
      <c r="H14" s="88"/>
      <c r="I14" s="88"/>
      <c r="J14" s="88"/>
      <c r="K14" s="89"/>
      <c r="L14" s="64">
        <f>L19+L23+L27+L31</f>
        <v>40840</v>
      </c>
      <c r="M14" s="64">
        <f>M19+M23+M27+M31</f>
        <v>40840</v>
      </c>
      <c r="N14" s="64">
        <f t="shared" ref="N14" si="0">N19+N23+N27+N31</f>
        <v>40840</v>
      </c>
      <c r="O14" s="17"/>
    </row>
    <row r="15" spans="1:15" ht="146.25" customHeight="1">
      <c r="A15" s="32" t="s">
        <v>18</v>
      </c>
      <c r="B15" s="15" t="s">
        <v>19</v>
      </c>
      <c r="C15" s="32" t="s">
        <v>15</v>
      </c>
      <c r="D15" s="39" t="s">
        <v>16</v>
      </c>
      <c r="E15" s="185" t="s">
        <v>20</v>
      </c>
      <c r="F15" s="185"/>
      <c r="G15" s="185"/>
      <c r="H15" s="185"/>
      <c r="I15" s="185"/>
      <c r="J15" s="185"/>
      <c r="K15" s="185"/>
      <c r="L15" s="185"/>
      <c r="M15" s="185"/>
      <c r="N15" s="185"/>
      <c r="O15" s="58" t="s">
        <v>17</v>
      </c>
    </row>
    <row r="16" spans="1:15" ht="33" customHeight="1">
      <c r="A16" s="70"/>
      <c r="B16" s="78" t="s">
        <v>89</v>
      </c>
      <c r="C16" s="72" t="s">
        <v>65</v>
      </c>
      <c r="D16" s="72" t="s">
        <v>65</v>
      </c>
      <c r="E16" s="68" t="s">
        <v>59</v>
      </c>
      <c r="F16" s="68" t="s">
        <v>8</v>
      </c>
      <c r="G16" s="68" t="s">
        <v>9</v>
      </c>
      <c r="H16" s="75" t="s">
        <v>60</v>
      </c>
      <c r="I16" s="76"/>
      <c r="J16" s="76"/>
      <c r="K16" s="77"/>
      <c r="L16" s="68" t="s">
        <v>10</v>
      </c>
      <c r="M16" s="68" t="s">
        <v>11</v>
      </c>
      <c r="N16" s="68" t="s">
        <v>12</v>
      </c>
      <c r="O16" s="70"/>
    </row>
    <row r="17" spans="1:15" ht="32.25" customHeight="1">
      <c r="A17" s="70"/>
      <c r="B17" s="79"/>
      <c r="C17" s="70"/>
      <c r="D17" s="70"/>
      <c r="E17" s="69"/>
      <c r="F17" s="69"/>
      <c r="G17" s="69"/>
      <c r="H17" s="51" t="s">
        <v>61</v>
      </c>
      <c r="I17" s="51" t="s">
        <v>62</v>
      </c>
      <c r="J17" s="51" t="s">
        <v>63</v>
      </c>
      <c r="K17" s="51" t="s">
        <v>64</v>
      </c>
      <c r="L17" s="69"/>
      <c r="M17" s="69"/>
      <c r="N17" s="69"/>
      <c r="O17" s="70"/>
    </row>
    <row r="18" spans="1:15" ht="35.25" customHeight="1">
      <c r="A18" s="71"/>
      <c r="B18" s="80"/>
      <c r="C18" s="71"/>
      <c r="D18" s="71"/>
      <c r="E18" s="13">
        <f>F18+G18+L18+M18+N18</f>
        <v>16880</v>
      </c>
      <c r="F18" s="13">
        <v>3856</v>
      </c>
      <c r="G18" s="13">
        <f>H18+I18+J18+K18</f>
        <v>3256</v>
      </c>
      <c r="H18" s="13">
        <v>814</v>
      </c>
      <c r="I18" s="13">
        <v>814</v>
      </c>
      <c r="J18" s="13">
        <v>814</v>
      </c>
      <c r="K18" s="13">
        <v>814</v>
      </c>
      <c r="L18" s="13">
        <v>3256</v>
      </c>
      <c r="M18" s="13">
        <v>3256</v>
      </c>
      <c r="N18" s="13">
        <v>3256</v>
      </c>
      <c r="O18" s="71"/>
    </row>
    <row r="19" spans="1:15" ht="150.75" customHeight="1">
      <c r="A19" s="32" t="s">
        <v>21</v>
      </c>
      <c r="B19" s="15" t="s">
        <v>90</v>
      </c>
      <c r="C19" s="32" t="s">
        <v>15</v>
      </c>
      <c r="D19" s="39" t="s">
        <v>16</v>
      </c>
      <c r="E19" s="35">
        <f>SUM(F19:N19)</f>
        <v>19996</v>
      </c>
      <c r="F19" s="54">
        <v>3996</v>
      </c>
      <c r="G19" s="87">
        <v>4000</v>
      </c>
      <c r="H19" s="88"/>
      <c r="I19" s="88"/>
      <c r="J19" s="88"/>
      <c r="K19" s="89"/>
      <c r="L19" s="64">
        <v>4000</v>
      </c>
      <c r="M19" s="64">
        <v>4000</v>
      </c>
      <c r="N19" s="64">
        <v>4000</v>
      </c>
      <c r="O19" s="58" t="s">
        <v>22</v>
      </c>
    </row>
    <row r="20" spans="1:15" ht="23.25" customHeight="1">
      <c r="A20" s="72"/>
      <c r="B20" s="78" t="s">
        <v>91</v>
      </c>
      <c r="C20" s="72" t="s">
        <v>65</v>
      </c>
      <c r="D20" s="72" t="s">
        <v>65</v>
      </c>
      <c r="E20" s="68" t="s">
        <v>59</v>
      </c>
      <c r="F20" s="68" t="s">
        <v>8</v>
      </c>
      <c r="G20" s="68" t="s">
        <v>9</v>
      </c>
      <c r="H20" s="75" t="s">
        <v>60</v>
      </c>
      <c r="I20" s="76"/>
      <c r="J20" s="76"/>
      <c r="K20" s="77"/>
      <c r="L20" s="68" t="s">
        <v>10</v>
      </c>
      <c r="M20" s="68" t="s">
        <v>11</v>
      </c>
      <c r="N20" s="68" t="s">
        <v>12</v>
      </c>
      <c r="O20" s="72"/>
    </row>
    <row r="21" spans="1:15" ht="23.25" customHeight="1">
      <c r="A21" s="70"/>
      <c r="B21" s="79"/>
      <c r="C21" s="70"/>
      <c r="D21" s="70"/>
      <c r="E21" s="69"/>
      <c r="F21" s="69"/>
      <c r="G21" s="69"/>
      <c r="H21" s="51" t="s">
        <v>61</v>
      </c>
      <c r="I21" s="51" t="s">
        <v>62</v>
      </c>
      <c r="J21" s="51" t="s">
        <v>63</v>
      </c>
      <c r="K21" s="51" t="s">
        <v>64</v>
      </c>
      <c r="L21" s="69"/>
      <c r="M21" s="69"/>
      <c r="N21" s="69"/>
      <c r="O21" s="70"/>
    </row>
    <row r="22" spans="1:15" ht="20.25" customHeight="1">
      <c r="A22" s="71"/>
      <c r="B22" s="80"/>
      <c r="C22" s="71"/>
      <c r="D22" s="71"/>
      <c r="E22" s="13">
        <f>F22+G22+L22+M22+N22</f>
        <v>1939</v>
      </c>
      <c r="F22" s="13">
        <v>503</v>
      </c>
      <c r="G22" s="13">
        <f>H22+I22+J22+K22</f>
        <v>359</v>
      </c>
      <c r="H22" s="13">
        <v>0</v>
      </c>
      <c r="I22" s="13">
        <v>55</v>
      </c>
      <c r="J22" s="13">
        <v>169</v>
      </c>
      <c r="K22" s="13">
        <v>135</v>
      </c>
      <c r="L22" s="13">
        <v>359</v>
      </c>
      <c r="M22" s="13">
        <v>359</v>
      </c>
      <c r="N22" s="13">
        <v>359</v>
      </c>
      <c r="O22" s="71"/>
    </row>
    <row r="23" spans="1:15" ht="189.75" customHeight="1">
      <c r="A23" s="32" t="s">
        <v>23</v>
      </c>
      <c r="B23" s="15" t="s">
        <v>24</v>
      </c>
      <c r="C23" s="32" t="s">
        <v>15</v>
      </c>
      <c r="D23" s="39" t="s">
        <v>25</v>
      </c>
      <c r="E23" s="35">
        <f>SUM(F23:N23)</f>
        <v>125399.99584</v>
      </c>
      <c r="F23" s="54">
        <v>25079.99584</v>
      </c>
      <c r="G23" s="87">
        <v>25080</v>
      </c>
      <c r="H23" s="88"/>
      <c r="I23" s="88"/>
      <c r="J23" s="88"/>
      <c r="K23" s="89"/>
      <c r="L23" s="64">
        <v>25080</v>
      </c>
      <c r="M23" s="64">
        <v>25080</v>
      </c>
      <c r="N23" s="64">
        <v>25080</v>
      </c>
      <c r="O23" s="58" t="s">
        <v>22</v>
      </c>
    </row>
    <row r="24" spans="1:15" ht="33.75" customHeight="1">
      <c r="A24" s="70"/>
      <c r="B24" s="78" t="s">
        <v>92</v>
      </c>
      <c r="C24" s="72" t="s">
        <v>65</v>
      </c>
      <c r="D24" s="72" t="s">
        <v>65</v>
      </c>
      <c r="E24" s="68" t="s">
        <v>59</v>
      </c>
      <c r="F24" s="68" t="s">
        <v>8</v>
      </c>
      <c r="G24" s="68" t="s">
        <v>9</v>
      </c>
      <c r="H24" s="75" t="s">
        <v>60</v>
      </c>
      <c r="I24" s="76"/>
      <c r="J24" s="76"/>
      <c r="K24" s="77"/>
      <c r="L24" s="68" t="s">
        <v>10</v>
      </c>
      <c r="M24" s="68" t="s">
        <v>11</v>
      </c>
      <c r="N24" s="68" t="s">
        <v>12</v>
      </c>
      <c r="O24" s="72"/>
    </row>
    <row r="25" spans="1:15" ht="41.25" customHeight="1">
      <c r="A25" s="70"/>
      <c r="B25" s="79"/>
      <c r="C25" s="70"/>
      <c r="D25" s="70"/>
      <c r="E25" s="69"/>
      <c r="F25" s="69"/>
      <c r="G25" s="69"/>
      <c r="H25" s="51" t="s">
        <v>61</v>
      </c>
      <c r="I25" s="51" t="s">
        <v>62</v>
      </c>
      <c r="J25" s="51" t="s">
        <v>63</v>
      </c>
      <c r="K25" s="51" t="s">
        <v>64</v>
      </c>
      <c r="L25" s="69"/>
      <c r="M25" s="69"/>
      <c r="N25" s="69"/>
      <c r="O25" s="70"/>
    </row>
    <row r="26" spans="1:15" ht="31.5" customHeight="1">
      <c r="A26" s="71"/>
      <c r="B26" s="80"/>
      <c r="C26" s="71"/>
      <c r="D26" s="71"/>
      <c r="E26" s="13">
        <f>F26+G26+L26+M26+N26</f>
        <v>353000</v>
      </c>
      <c r="F26" s="13">
        <v>100200</v>
      </c>
      <c r="G26" s="13">
        <f>H26+I26+J26+K26</f>
        <v>63200</v>
      </c>
      <c r="H26" s="13">
        <v>15300</v>
      </c>
      <c r="I26" s="13">
        <v>15600</v>
      </c>
      <c r="J26" s="13">
        <v>16100</v>
      </c>
      <c r="K26" s="13">
        <v>16200</v>
      </c>
      <c r="L26" s="13">
        <v>63200</v>
      </c>
      <c r="M26" s="13">
        <v>63200</v>
      </c>
      <c r="N26" s="13">
        <v>63200</v>
      </c>
      <c r="O26" s="71"/>
    </row>
    <row r="27" spans="1:15" ht="148.5" customHeight="1">
      <c r="A27" s="32" t="s">
        <v>26</v>
      </c>
      <c r="B27" s="15" t="s">
        <v>27</v>
      </c>
      <c r="C27" s="32" t="s">
        <v>15</v>
      </c>
      <c r="D27" s="39" t="s">
        <v>25</v>
      </c>
      <c r="E27" s="35">
        <f>SUM(F27:N27)</f>
        <v>0</v>
      </c>
      <c r="F27" s="54">
        <v>0</v>
      </c>
      <c r="G27" s="87">
        <v>0</v>
      </c>
      <c r="H27" s="88"/>
      <c r="I27" s="88"/>
      <c r="J27" s="88"/>
      <c r="K27" s="89"/>
      <c r="L27" s="64">
        <v>0</v>
      </c>
      <c r="M27" s="64">
        <v>0</v>
      </c>
      <c r="N27" s="64">
        <v>0</v>
      </c>
      <c r="O27" s="58" t="s">
        <v>22</v>
      </c>
    </row>
    <row r="28" spans="1:15" ht="27.75" customHeight="1">
      <c r="A28" s="70"/>
      <c r="B28" s="78" t="s">
        <v>93</v>
      </c>
      <c r="C28" s="72" t="s">
        <v>65</v>
      </c>
      <c r="D28" s="72" t="s">
        <v>65</v>
      </c>
      <c r="E28" s="68" t="s">
        <v>59</v>
      </c>
      <c r="F28" s="68" t="s">
        <v>8</v>
      </c>
      <c r="G28" s="68" t="s">
        <v>9</v>
      </c>
      <c r="H28" s="75" t="s">
        <v>60</v>
      </c>
      <c r="I28" s="76"/>
      <c r="J28" s="76"/>
      <c r="K28" s="77"/>
      <c r="L28" s="68" t="s">
        <v>10</v>
      </c>
      <c r="M28" s="68" t="s">
        <v>11</v>
      </c>
      <c r="N28" s="68" t="s">
        <v>12</v>
      </c>
      <c r="O28" s="72"/>
    </row>
    <row r="29" spans="1:15" ht="34.5" customHeight="1">
      <c r="A29" s="70"/>
      <c r="B29" s="79"/>
      <c r="C29" s="70"/>
      <c r="D29" s="70"/>
      <c r="E29" s="69"/>
      <c r="F29" s="69"/>
      <c r="G29" s="69"/>
      <c r="H29" s="64" t="s">
        <v>61</v>
      </c>
      <c r="I29" s="64" t="s">
        <v>62</v>
      </c>
      <c r="J29" s="64" t="s">
        <v>63</v>
      </c>
      <c r="K29" s="64" t="s">
        <v>64</v>
      </c>
      <c r="L29" s="69"/>
      <c r="M29" s="69"/>
      <c r="N29" s="69"/>
      <c r="O29" s="70"/>
    </row>
    <row r="30" spans="1:15" ht="40.5" customHeight="1">
      <c r="A30" s="71"/>
      <c r="B30" s="80"/>
      <c r="C30" s="71"/>
      <c r="D30" s="71"/>
      <c r="E30" s="13" t="s">
        <v>65</v>
      </c>
      <c r="F30" s="13" t="s">
        <v>65</v>
      </c>
      <c r="G30" s="13" t="s">
        <v>65</v>
      </c>
      <c r="H30" s="13" t="s">
        <v>65</v>
      </c>
      <c r="I30" s="13" t="s">
        <v>65</v>
      </c>
      <c r="J30" s="13" t="s">
        <v>65</v>
      </c>
      <c r="K30" s="13" t="s">
        <v>65</v>
      </c>
      <c r="L30" s="13" t="s">
        <v>65</v>
      </c>
      <c r="M30" s="13" t="s">
        <v>65</v>
      </c>
      <c r="N30" s="13" t="s">
        <v>65</v>
      </c>
      <c r="O30" s="71"/>
    </row>
    <row r="31" spans="1:15" ht="118.5" customHeight="1">
      <c r="A31" s="40" t="s">
        <v>28</v>
      </c>
      <c r="B31" s="39" t="s">
        <v>72</v>
      </c>
      <c r="C31" s="32" t="s">
        <v>15</v>
      </c>
      <c r="D31" s="39" t="s">
        <v>16</v>
      </c>
      <c r="E31" s="35">
        <f>SUM(F31:N31)</f>
        <v>58799.758000000002</v>
      </c>
      <c r="F31" s="54">
        <v>11759.758</v>
      </c>
      <c r="G31" s="87">
        <v>11760</v>
      </c>
      <c r="H31" s="88"/>
      <c r="I31" s="88"/>
      <c r="J31" s="88"/>
      <c r="K31" s="89"/>
      <c r="L31" s="64">
        <v>11760</v>
      </c>
      <c r="M31" s="64">
        <v>11760</v>
      </c>
      <c r="N31" s="64">
        <v>11760</v>
      </c>
      <c r="O31" s="58" t="s">
        <v>22</v>
      </c>
    </row>
    <row r="32" spans="1:15" ht="20.25" customHeight="1">
      <c r="A32" s="73"/>
      <c r="B32" s="78" t="s">
        <v>94</v>
      </c>
      <c r="C32" s="72" t="s">
        <v>65</v>
      </c>
      <c r="D32" s="72" t="s">
        <v>65</v>
      </c>
      <c r="E32" s="68" t="s">
        <v>59</v>
      </c>
      <c r="F32" s="68" t="s">
        <v>8</v>
      </c>
      <c r="G32" s="68" t="s">
        <v>9</v>
      </c>
      <c r="H32" s="75" t="s">
        <v>60</v>
      </c>
      <c r="I32" s="76"/>
      <c r="J32" s="76"/>
      <c r="K32" s="77"/>
      <c r="L32" s="68" t="s">
        <v>10</v>
      </c>
      <c r="M32" s="68" t="s">
        <v>11</v>
      </c>
      <c r="N32" s="68" t="s">
        <v>12</v>
      </c>
      <c r="O32" s="72"/>
    </row>
    <row r="33" spans="1:15" ht="22.5" customHeight="1">
      <c r="A33" s="73"/>
      <c r="B33" s="79"/>
      <c r="C33" s="70"/>
      <c r="D33" s="70"/>
      <c r="E33" s="69"/>
      <c r="F33" s="69"/>
      <c r="G33" s="69"/>
      <c r="H33" s="64" t="s">
        <v>61</v>
      </c>
      <c r="I33" s="64" t="s">
        <v>62</v>
      </c>
      <c r="J33" s="64" t="s">
        <v>63</v>
      </c>
      <c r="K33" s="64" t="s">
        <v>64</v>
      </c>
      <c r="L33" s="69"/>
      <c r="M33" s="69"/>
      <c r="N33" s="69"/>
      <c r="O33" s="70"/>
    </row>
    <row r="34" spans="1:15" ht="15.75">
      <c r="A34" s="74"/>
      <c r="B34" s="80"/>
      <c r="C34" s="71"/>
      <c r="D34" s="71"/>
      <c r="E34" s="13">
        <f>G34+L34+M34+N34</f>
        <v>14280</v>
      </c>
      <c r="F34" s="13" t="s">
        <v>109</v>
      </c>
      <c r="G34" s="13">
        <f>H34+I34+J34+K34</f>
        <v>3570</v>
      </c>
      <c r="H34" s="13">
        <v>840</v>
      </c>
      <c r="I34" s="13">
        <v>910</v>
      </c>
      <c r="J34" s="13">
        <v>910</v>
      </c>
      <c r="K34" s="13">
        <v>910</v>
      </c>
      <c r="L34" s="13">
        <v>3570</v>
      </c>
      <c r="M34" s="13">
        <v>3570</v>
      </c>
      <c r="N34" s="13">
        <v>3570</v>
      </c>
      <c r="O34" s="71"/>
    </row>
    <row r="35" spans="1:15" s="11" customFormat="1" ht="37.5" customHeight="1">
      <c r="A35" s="81"/>
      <c r="B35" s="78" t="s">
        <v>95</v>
      </c>
      <c r="C35" s="72" t="s">
        <v>65</v>
      </c>
      <c r="D35" s="72" t="s">
        <v>65</v>
      </c>
      <c r="E35" s="82" t="s">
        <v>59</v>
      </c>
      <c r="F35" s="82" t="s">
        <v>8</v>
      </c>
      <c r="G35" s="82" t="s">
        <v>9</v>
      </c>
      <c r="H35" s="84" t="s">
        <v>60</v>
      </c>
      <c r="I35" s="85"/>
      <c r="J35" s="85"/>
      <c r="K35" s="86"/>
      <c r="L35" s="82" t="s">
        <v>10</v>
      </c>
      <c r="M35" s="82" t="s">
        <v>11</v>
      </c>
      <c r="N35" s="82" t="s">
        <v>12</v>
      </c>
      <c r="O35" s="72"/>
    </row>
    <row r="36" spans="1:15" s="11" customFormat="1" ht="36.75" customHeight="1">
      <c r="A36" s="73"/>
      <c r="B36" s="79"/>
      <c r="C36" s="70"/>
      <c r="D36" s="70"/>
      <c r="E36" s="83"/>
      <c r="F36" s="83"/>
      <c r="G36" s="83"/>
      <c r="H36" s="13" t="s">
        <v>61</v>
      </c>
      <c r="I36" s="13" t="s">
        <v>62</v>
      </c>
      <c r="J36" s="13" t="s">
        <v>63</v>
      </c>
      <c r="K36" s="13" t="s">
        <v>64</v>
      </c>
      <c r="L36" s="83"/>
      <c r="M36" s="83"/>
      <c r="N36" s="83"/>
      <c r="O36" s="70"/>
    </row>
    <row r="37" spans="1:15" s="11" customFormat="1" ht="27" customHeight="1">
      <c r="A37" s="74"/>
      <c r="B37" s="80"/>
      <c r="C37" s="71"/>
      <c r="D37" s="71"/>
      <c r="E37" s="13">
        <f>G37+L37+M37+N37</f>
        <v>3264000</v>
      </c>
      <c r="F37" s="13" t="s">
        <v>109</v>
      </c>
      <c r="G37" s="13">
        <f>H37+I37+J37+K37</f>
        <v>816000</v>
      </c>
      <c r="H37" s="13">
        <v>192000</v>
      </c>
      <c r="I37" s="13">
        <v>208000</v>
      </c>
      <c r="J37" s="13">
        <v>208000</v>
      </c>
      <c r="K37" s="13">
        <v>208000</v>
      </c>
      <c r="L37" s="13">
        <v>816000</v>
      </c>
      <c r="M37" s="13">
        <v>816000</v>
      </c>
      <c r="N37" s="13">
        <v>816000</v>
      </c>
      <c r="O37" s="71"/>
    </row>
    <row r="38" spans="1:15" ht="220.5">
      <c r="A38" s="40" t="s">
        <v>96</v>
      </c>
      <c r="B38" s="49" t="s">
        <v>107</v>
      </c>
      <c r="C38" s="32" t="s">
        <v>15</v>
      </c>
      <c r="D38" s="39" t="s">
        <v>25</v>
      </c>
      <c r="E38" s="90" t="s">
        <v>29</v>
      </c>
      <c r="F38" s="90"/>
      <c r="G38" s="90"/>
      <c r="H38" s="90"/>
      <c r="I38" s="90"/>
      <c r="J38" s="90"/>
      <c r="K38" s="90"/>
      <c r="L38" s="90"/>
      <c r="M38" s="90"/>
      <c r="N38" s="90"/>
      <c r="O38" s="58" t="s">
        <v>22</v>
      </c>
    </row>
    <row r="39" spans="1:15" ht="23.25" customHeight="1">
      <c r="A39" s="81"/>
      <c r="B39" s="78" t="s">
        <v>97</v>
      </c>
      <c r="C39" s="72" t="s">
        <v>65</v>
      </c>
      <c r="D39" s="72" t="s">
        <v>65</v>
      </c>
      <c r="E39" s="91" t="s">
        <v>59</v>
      </c>
      <c r="F39" s="91" t="s">
        <v>8</v>
      </c>
      <c r="G39" s="91" t="s">
        <v>9</v>
      </c>
      <c r="H39" s="93" t="s">
        <v>60</v>
      </c>
      <c r="I39" s="94"/>
      <c r="J39" s="94"/>
      <c r="K39" s="95"/>
      <c r="L39" s="91" t="s">
        <v>10</v>
      </c>
      <c r="M39" s="91" t="s">
        <v>11</v>
      </c>
      <c r="N39" s="91" t="s">
        <v>12</v>
      </c>
      <c r="O39" s="72"/>
    </row>
    <row r="40" spans="1:15" ht="23.25" customHeight="1">
      <c r="A40" s="73"/>
      <c r="B40" s="79"/>
      <c r="C40" s="70"/>
      <c r="D40" s="70"/>
      <c r="E40" s="92"/>
      <c r="F40" s="92"/>
      <c r="G40" s="92"/>
      <c r="H40" s="48" t="s">
        <v>61</v>
      </c>
      <c r="I40" s="48" t="s">
        <v>62</v>
      </c>
      <c r="J40" s="48" t="s">
        <v>63</v>
      </c>
      <c r="K40" s="48" t="s">
        <v>64</v>
      </c>
      <c r="L40" s="92"/>
      <c r="M40" s="92"/>
      <c r="N40" s="92"/>
      <c r="O40" s="70"/>
    </row>
    <row r="41" spans="1:15" ht="151.5" customHeight="1">
      <c r="A41" s="74"/>
      <c r="B41" s="80"/>
      <c r="C41" s="71"/>
      <c r="D41" s="71"/>
      <c r="E41" s="13" t="s">
        <v>65</v>
      </c>
      <c r="F41" s="13" t="s">
        <v>65</v>
      </c>
      <c r="G41" s="13" t="s">
        <v>65</v>
      </c>
      <c r="H41" s="13" t="s">
        <v>65</v>
      </c>
      <c r="I41" s="13" t="s">
        <v>65</v>
      </c>
      <c r="J41" s="13" t="s">
        <v>65</v>
      </c>
      <c r="K41" s="13" t="s">
        <v>65</v>
      </c>
      <c r="L41" s="13" t="s">
        <v>65</v>
      </c>
      <c r="M41" s="13" t="s">
        <v>65</v>
      </c>
      <c r="N41" s="13" t="s">
        <v>65</v>
      </c>
      <c r="O41" s="71"/>
    </row>
    <row r="42" spans="1:15" ht="78.75">
      <c r="A42" s="40" t="s">
        <v>30</v>
      </c>
      <c r="B42" s="39" t="s">
        <v>31</v>
      </c>
      <c r="C42" s="32" t="s">
        <v>15</v>
      </c>
      <c r="D42" s="39" t="s">
        <v>16</v>
      </c>
      <c r="E42" s="35">
        <f>SUM(F42:N42)</f>
        <v>88559.586540000004</v>
      </c>
      <c r="F42" s="54">
        <f>F43+F47+F51</f>
        <v>32719.58654</v>
      </c>
      <c r="G42" s="87">
        <f>G43+G47+G51</f>
        <v>13960</v>
      </c>
      <c r="H42" s="88"/>
      <c r="I42" s="88"/>
      <c r="J42" s="88"/>
      <c r="K42" s="89"/>
      <c r="L42" s="64">
        <f>L43+L47+L51</f>
        <v>13960</v>
      </c>
      <c r="M42" s="64">
        <f>M43+M47+M51</f>
        <v>13960</v>
      </c>
      <c r="N42" s="64">
        <f>N43+N47+N51</f>
        <v>13960</v>
      </c>
      <c r="O42" s="58"/>
    </row>
    <row r="43" spans="1:15" ht="173.25" customHeight="1">
      <c r="A43" s="40" t="s">
        <v>33</v>
      </c>
      <c r="B43" s="39" t="s">
        <v>34</v>
      </c>
      <c r="C43" s="32" t="s">
        <v>15</v>
      </c>
      <c r="D43" s="39" t="s">
        <v>16</v>
      </c>
      <c r="E43" s="35">
        <f>SUM(F43:N43)</f>
        <v>52924.575700000001</v>
      </c>
      <c r="F43" s="54">
        <v>25592.575700000001</v>
      </c>
      <c r="G43" s="87">
        <v>6833</v>
      </c>
      <c r="H43" s="88"/>
      <c r="I43" s="88"/>
      <c r="J43" s="88"/>
      <c r="K43" s="89"/>
      <c r="L43" s="64">
        <v>6833</v>
      </c>
      <c r="M43" s="64">
        <v>6833</v>
      </c>
      <c r="N43" s="64">
        <v>6833</v>
      </c>
      <c r="O43" s="58" t="s">
        <v>32</v>
      </c>
    </row>
    <row r="44" spans="1:15" ht="24" customHeight="1">
      <c r="A44" s="73"/>
      <c r="B44" s="78" t="s">
        <v>98</v>
      </c>
      <c r="C44" s="72" t="s">
        <v>65</v>
      </c>
      <c r="D44" s="72" t="s">
        <v>65</v>
      </c>
      <c r="E44" s="68" t="s">
        <v>59</v>
      </c>
      <c r="F44" s="68" t="s">
        <v>8</v>
      </c>
      <c r="G44" s="68" t="s">
        <v>9</v>
      </c>
      <c r="H44" s="75" t="s">
        <v>60</v>
      </c>
      <c r="I44" s="76"/>
      <c r="J44" s="76"/>
      <c r="K44" s="77"/>
      <c r="L44" s="68" t="s">
        <v>10</v>
      </c>
      <c r="M44" s="68" t="s">
        <v>11</v>
      </c>
      <c r="N44" s="68" t="s">
        <v>12</v>
      </c>
      <c r="O44" s="72"/>
    </row>
    <row r="45" spans="1:15" ht="26.25" customHeight="1">
      <c r="A45" s="73"/>
      <c r="B45" s="79"/>
      <c r="C45" s="70"/>
      <c r="D45" s="70"/>
      <c r="E45" s="69"/>
      <c r="F45" s="69"/>
      <c r="G45" s="69"/>
      <c r="H45" s="64" t="s">
        <v>61</v>
      </c>
      <c r="I45" s="64" t="s">
        <v>62</v>
      </c>
      <c r="J45" s="64" t="s">
        <v>63</v>
      </c>
      <c r="K45" s="64" t="s">
        <v>64</v>
      </c>
      <c r="L45" s="69"/>
      <c r="M45" s="69"/>
      <c r="N45" s="69"/>
      <c r="O45" s="70"/>
    </row>
    <row r="46" spans="1:15" ht="34.5" customHeight="1">
      <c r="A46" s="74"/>
      <c r="B46" s="80"/>
      <c r="C46" s="71"/>
      <c r="D46" s="71"/>
      <c r="E46" s="13">
        <f>F46+G46+L46+M46+N46</f>
        <v>90</v>
      </c>
      <c r="F46" s="13">
        <v>30</v>
      </c>
      <c r="G46" s="13">
        <f>H46+I46+J46+K46</f>
        <v>30</v>
      </c>
      <c r="H46" s="13">
        <v>0</v>
      </c>
      <c r="I46" s="13">
        <v>10</v>
      </c>
      <c r="J46" s="13">
        <v>10</v>
      </c>
      <c r="K46" s="13">
        <v>10</v>
      </c>
      <c r="L46" s="13">
        <v>10</v>
      </c>
      <c r="M46" s="13">
        <v>10</v>
      </c>
      <c r="N46" s="13">
        <v>10</v>
      </c>
      <c r="O46" s="71"/>
    </row>
    <row r="47" spans="1:15" ht="259.5" customHeight="1">
      <c r="A47" s="40" t="s">
        <v>35</v>
      </c>
      <c r="B47" s="39" t="s">
        <v>36</v>
      </c>
      <c r="C47" s="32" t="s">
        <v>15</v>
      </c>
      <c r="D47" s="39" t="s">
        <v>16</v>
      </c>
      <c r="E47" s="35">
        <f>SUM(F47:N47)</f>
        <v>6470</v>
      </c>
      <c r="F47" s="54">
        <v>1294</v>
      </c>
      <c r="G47" s="87">
        <v>1294</v>
      </c>
      <c r="H47" s="88"/>
      <c r="I47" s="88"/>
      <c r="J47" s="88"/>
      <c r="K47" s="89"/>
      <c r="L47" s="64">
        <v>1294</v>
      </c>
      <c r="M47" s="64">
        <v>1294</v>
      </c>
      <c r="N47" s="64">
        <v>1294</v>
      </c>
      <c r="O47" s="58" t="s">
        <v>32</v>
      </c>
    </row>
    <row r="48" spans="1:15" ht="34.5" customHeight="1">
      <c r="A48" s="81"/>
      <c r="B48" s="78" t="s">
        <v>99</v>
      </c>
      <c r="C48" s="72" t="s">
        <v>65</v>
      </c>
      <c r="D48" s="72" t="s">
        <v>65</v>
      </c>
      <c r="E48" s="68" t="s">
        <v>59</v>
      </c>
      <c r="F48" s="68" t="s">
        <v>8</v>
      </c>
      <c r="G48" s="68" t="s">
        <v>9</v>
      </c>
      <c r="H48" s="75" t="s">
        <v>60</v>
      </c>
      <c r="I48" s="76"/>
      <c r="J48" s="76"/>
      <c r="K48" s="77"/>
      <c r="L48" s="68" t="s">
        <v>10</v>
      </c>
      <c r="M48" s="68" t="s">
        <v>11</v>
      </c>
      <c r="N48" s="68" t="s">
        <v>12</v>
      </c>
      <c r="O48" s="72"/>
    </row>
    <row r="49" spans="1:15" ht="33" customHeight="1">
      <c r="A49" s="73"/>
      <c r="B49" s="79"/>
      <c r="C49" s="70"/>
      <c r="D49" s="70"/>
      <c r="E49" s="69"/>
      <c r="F49" s="69"/>
      <c r="G49" s="69"/>
      <c r="H49" s="64" t="s">
        <v>61</v>
      </c>
      <c r="I49" s="64" t="s">
        <v>62</v>
      </c>
      <c r="J49" s="64" t="s">
        <v>63</v>
      </c>
      <c r="K49" s="64" t="s">
        <v>64</v>
      </c>
      <c r="L49" s="69"/>
      <c r="M49" s="69"/>
      <c r="N49" s="69"/>
      <c r="O49" s="70"/>
    </row>
    <row r="50" spans="1:15" ht="33.75" customHeight="1">
      <c r="A50" s="74"/>
      <c r="B50" s="80"/>
      <c r="C50" s="71"/>
      <c r="D50" s="71"/>
      <c r="E50" s="13">
        <f>F50+G50+L50+M50+N50</f>
        <v>50</v>
      </c>
      <c r="F50" s="13">
        <v>10</v>
      </c>
      <c r="G50" s="13">
        <f>H50+I50+J50+K50</f>
        <v>10</v>
      </c>
      <c r="H50" s="13">
        <v>0</v>
      </c>
      <c r="I50" s="13">
        <v>3</v>
      </c>
      <c r="J50" s="13">
        <v>3</v>
      </c>
      <c r="K50" s="13">
        <v>4</v>
      </c>
      <c r="L50" s="13">
        <v>10</v>
      </c>
      <c r="M50" s="13">
        <v>10</v>
      </c>
      <c r="N50" s="13">
        <v>10</v>
      </c>
      <c r="O50" s="71"/>
    </row>
    <row r="51" spans="1:15" ht="132.75" customHeight="1">
      <c r="A51" s="40" t="s">
        <v>37</v>
      </c>
      <c r="B51" s="39" t="s">
        <v>38</v>
      </c>
      <c r="C51" s="32" t="s">
        <v>15</v>
      </c>
      <c r="D51" s="39" t="s">
        <v>16</v>
      </c>
      <c r="E51" s="35">
        <f>SUM(F51:N51)</f>
        <v>29165.010839999999</v>
      </c>
      <c r="F51" s="54">
        <v>5833.0108399999999</v>
      </c>
      <c r="G51" s="87">
        <v>5833</v>
      </c>
      <c r="H51" s="88"/>
      <c r="I51" s="88"/>
      <c r="J51" s="88"/>
      <c r="K51" s="89"/>
      <c r="L51" s="64">
        <v>5833</v>
      </c>
      <c r="M51" s="64">
        <v>5833</v>
      </c>
      <c r="N51" s="64">
        <v>5833</v>
      </c>
      <c r="O51" s="58" t="s">
        <v>32</v>
      </c>
    </row>
    <row r="52" spans="1:15" ht="21" customHeight="1">
      <c r="A52" s="81"/>
      <c r="B52" s="78" t="s">
        <v>100</v>
      </c>
      <c r="C52" s="72" t="s">
        <v>65</v>
      </c>
      <c r="D52" s="72" t="s">
        <v>65</v>
      </c>
      <c r="E52" s="68" t="s">
        <v>59</v>
      </c>
      <c r="F52" s="68" t="s">
        <v>8</v>
      </c>
      <c r="G52" s="68" t="s">
        <v>9</v>
      </c>
      <c r="H52" s="75" t="s">
        <v>60</v>
      </c>
      <c r="I52" s="76"/>
      <c r="J52" s="76"/>
      <c r="K52" s="77"/>
      <c r="L52" s="68" t="s">
        <v>10</v>
      </c>
      <c r="M52" s="68" t="s">
        <v>11</v>
      </c>
      <c r="N52" s="68" t="s">
        <v>12</v>
      </c>
      <c r="O52" s="72"/>
    </row>
    <row r="53" spans="1:15" ht="28.5" customHeight="1">
      <c r="A53" s="73"/>
      <c r="B53" s="79"/>
      <c r="C53" s="70"/>
      <c r="D53" s="70"/>
      <c r="E53" s="69"/>
      <c r="F53" s="69"/>
      <c r="G53" s="69"/>
      <c r="H53" s="64" t="s">
        <v>61</v>
      </c>
      <c r="I53" s="64" t="s">
        <v>62</v>
      </c>
      <c r="J53" s="64" t="s">
        <v>63</v>
      </c>
      <c r="K53" s="64" t="s">
        <v>64</v>
      </c>
      <c r="L53" s="69"/>
      <c r="M53" s="69"/>
      <c r="N53" s="69"/>
      <c r="O53" s="70"/>
    </row>
    <row r="54" spans="1:15" ht="23.25" customHeight="1">
      <c r="A54" s="74"/>
      <c r="B54" s="80"/>
      <c r="C54" s="71"/>
      <c r="D54" s="71"/>
      <c r="E54" s="13">
        <f>F54+G54+L54+M54+N54</f>
        <v>150</v>
      </c>
      <c r="F54" s="13">
        <v>30</v>
      </c>
      <c r="G54" s="13">
        <f>H54+I54+J54+K54</f>
        <v>30</v>
      </c>
      <c r="H54" s="13">
        <v>0</v>
      </c>
      <c r="I54" s="13">
        <v>10</v>
      </c>
      <c r="J54" s="13">
        <v>10</v>
      </c>
      <c r="K54" s="13">
        <v>10</v>
      </c>
      <c r="L54" s="13">
        <v>30</v>
      </c>
      <c r="M54" s="13">
        <v>30</v>
      </c>
      <c r="N54" s="13">
        <v>30</v>
      </c>
      <c r="O54" s="71"/>
    </row>
    <row r="55" spans="1:15" ht="78.75">
      <c r="A55" s="105" t="s">
        <v>39</v>
      </c>
      <c r="B55" s="105"/>
      <c r="C55" s="105"/>
      <c r="D55" s="36" t="s">
        <v>16</v>
      </c>
      <c r="E55" s="14">
        <f>SUM(F55:N55)</f>
        <v>292755.34038000001</v>
      </c>
      <c r="F55" s="55">
        <f>F14+F42</f>
        <v>73555.340379999994</v>
      </c>
      <c r="G55" s="96">
        <f>G14+G42</f>
        <v>54800</v>
      </c>
      <c r="H55" s="97"/>
      <c r="I55" s="97"/>
      <c r="J55" s="97"/>
      <c r="K55" s="154"/>
      <c r="L55" s="14">
        <f>L14+L42</f>
        <v>54800</v>
      </c>
      <c r="M55" s="14">
        <f>M14+M42</f>
        <v>54800</v>
      </c>
      <c r="N55" s="14">
        <f>N14+N42</f>
        <v>54800</v>
      </c>
      <c r="O55" s="18"/>
    </row>
    <row r="56" spans="1:15" ht="15.75">
      <c r="A56" s="115" t="s">
        <v>67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22"/>
    </row>
    <row r="57" spans="1:15" ht="102" customHeight="1">
      <c r="A57" s="40" t="s">
        <v>13</v>
      </c>
      <c r="B57" s="15" t="s">
        <v>101</v>
      </c>
      <c r="C57" s="32" t="s">
        <v>15</v>
      </c>
      <c r="D57" s="15" t="s">
        <v>16</v>
      </c>
      <c r="E57" s="158" t="s">
        <v>29</v>
      </c>
      <c r="F57" s="158"/>
      <c r="G57" s="158"/>
      <c r="H57" s="158"/>
      <c r="I57" s="158"/>
      <c r="J57" s="158"/>
      <c r="K57" s="158"/>
      <c r="L57" s="158"/>
      <c r="M57" s="158"/>
      <c r="N57" s="158"/>
      <c r="O57" s="58"/>
    </row>
    <row r="58" spans="1:15" ht="116.25" customHeight="1">
      <c r="A58" s="40" t="s">
        <v>18</v>
      </c>
      <c r="B58" s="15" t="s">
        <v>102</v>
      </c>
      <c r="C58" s="32" t="s">
        <v>15</v>
      </c>
      <c r="D58" s="39" t="s">
        <v>16</v>
      </c>
      <c r="E58" s="158" t="s">
        <v>29</v>
      </c>
      <c r="F58" s="158"/>
      <c r="G58" s="158"/>
      <c r="H58" s="158"/>
      <c r="I58" s="158"/>
      <c r="J58" s="158"/>
      <c r="K58" s="158"/>
      <c r="L58" s="158"/>
      <c r="M58" s="158"/>
      <c r="N58" s="158"/>
      <c r="O58" s="58" t="s">
        <v>40</v>
      </c>
    </row>
    <row r="59" spans="1:15" ht="34.5" customHeight="1">
      <c r="A59" s="81"/>
      <c r="B59" s="78" t="s">
        <v>103</v>
      </c>
      <c r="C59" s="72" t="s">
        <v>65</v>
      </c>
      <c r="D59" s="72" t="s">
        <v>65</v>
      </c>
      <c r="E59" s="117" t="s">
        <v>59</v>
      </c>
      <c r="F59" s="117" t="s">
        <v>8</v>
      </c>
      <c r="G59" s="117" t="s">
        <v>9</v>
      </c>
      <c r="H59" s="155" t="s">
        <v>60</v>
      </c>
      <c r="I59" s="156"/>
      <c r="J59" s="156"/>
      <c r="K59" s="157"/>
      <c r="L59" s="117" t="s">
        <v>10</v>
      </c>
      <c r="M59" s="117" t="s">
        <v>11</v>
      </c>
      <c r="N59" s="117" t="s">
        <v>12</v>
      </c>
      <c r="O59" s="72"/>
    </row>
    <row r="60" spans="1:15" ht="42.75" customHeight="1">
      <c r="A60" s="73"/>
      <c r="B60" s="79"/>
      <c r="C60" s="70"/>
      <c r="D60" s="70"/>
      <c r="E60" s="118"/>
      <c r="F60" s="118"/>
      <c r="G60" s="118"/>
      <c r="H60" s="57" t="s">
        <v>61</v>
      </c>
      <c r="I60" s="57" t="s">
        <v>62</v>
      </c>
      <c r="J60" s="57" t="s">
        <v>63</v>
      </c>
      <c r="K60" s="57" t="s">
        <v>64</v>
      </c>
      <c r="L60" s="118"/>
      <c r="M60" s="118"/>
      <c r="N60" s="118"/>
      <c r="O60" s="70"/>
    </row>
    <row r="61" spans="1:15" ht="40.5" customHeight="1">
      <c r="A61" s="74"/>
      <c r="B61" s="80"/>
      <c r="C61" s="71"/>
      <c r="D61" s="71"/>
      <c r="E61" s="38">
        <f>F61+G61+L61+M61+N61</f>
        <v>50</v>
      </c>
      <c r="F61" s="57">
        <v>10</v>
      </c>
      <c r="G61" s="57">
        <f>H61+I61+J61+K61</f>
        <v>10</v>
      </c>
      <c r="H61" s="57">
        <v>1</v>
      </c>
      <c r="I61" s="57">
        <v>2</v>
      </c>
      <c r="J61" s="57">
        <v>2</v>
      </c>
      <c r="K61" s="57">
        <v>5</v>
      </c>
      <c r="L61" s="57">
        <v>10</v>
      </c>
      <c r="M61" s="57">
        <v>10</v>
      </c>
      <c r="N61" s="57">
        <v>10</v>
      </c>
      <c r="O61" s="71"/>
    </row>
    <row r="62" spans="1:15" ht="78.75">
      <c r="A62" s="100" t="s">
        <v>39</v>
      </c>
      <c r="B62" s="101"/>
      <c r="C62" s="102"/>
      <c r="D62" s="36" t="s">
        <v>16</v>
      </c>
      <c r="E62" s="115" t="s">
        <v>29</v>
      </c>
      <c r="F62" s="116"/>
      <c r="G62" s="116"/>
      <c r="H62" s="116"/>
      <c r="I62" s="116"/>
      <c r="J62" s="116"/>
      <c r="K62" s="116"/>
      <c r="L62" s="116"/>
      <c r="M62" s="116"/>
      <c r="N62" s="116"/>
      <c r="O62" s="18"/>
    </row>
    <row r="63" spans="1:15" ht="15.75">
      <c r="A63" s="115" t="s">
        <v>68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22"/>
    </row>
    <row r="64" spans="1:15" ht="15.75">
      <c r="A64" s="150" t="s">
        <v>13</v>
      </c>
      <c r="B64" s="149" t="s">
        <v>41</v>
      </c>
      <c r="C64" s="150" t="s">
        <v>15</v>
      </c>
      <c r="D64" s="16" t="s">
        <v>42</v>
      </c>
      <c r="E64" s="35">
        <f>SUM(E65:E67)</f>
        <v>27179.9352</v>
      </c>
      <c r="F64" s="54">
        <f>SUM(F65:F67)</f>
        <v>27179.9352</v>
      </c>
      <c r="G64" s="87">
        <f>SUM(G65:G67)</f>
        <v>0</v>
      </c>
      <c r="H64" s="88"/>
      <c r="I64" s="88"/>
      <c r="J64" s="88"/>
      <c r="K64" s="89"/>
      <c r="L64" s="64">
        <f t="shared" ref="L64:N64" si="1">SUM(L65:L67)</f>
        <v>0</v>
      </c>
      <c r="M64" s="64">
        <f t="shared" si="1"/>
        <v>0</v>
      </c>
      <c r="N64" s="64">
        <f t="shared" si="1"/>
        <v>0</v>
      </c>
      <c r="O64" s="150"/>
    </row>
    <row r="65" spans="1:15" ht="63">
      <c r="A65" s="150"/>
      <c r="B65" s="149"/>
      <c r="C65" s="150"/>
      <c r="D65" s="39" t="s">
        <v>43</v>
      </c>
      <c r="E65" s="35">
        <f>SUM(F65:N65)</f>
        <v>16591.2</v>
      </c>
      <c r="F65" s="54">
        <f t="shared" ref="F65:G67" si="2">F69</f>
        <v>16591.2</v>
      </c>
      <c r="G65" s="151">
        <f t="shared" si="2"/>
        <v>0</v>
      </c>
      <c r="H65" s="152"/>
      <c r="I65" s="152"/>
      <c r="J65" s="152"/>
      <c r="K65" s="153"/>
      <c r="L65" s="19">
        <f>L69</f>
        <v>0</v>
      </c>
      <c r="M65" s="19">
        <f t="shared" ref="M65:N65" si="3">M69</f>
        <v>0</v>
      </c>
      <c r="N65" s="19">
        <f t="shared" si="3"/>
        <v>0</v>
      </c>
      <c r="O65" s="150"/>
    </row>
    <row r="66" spans="1:15" ht="78.75">
      <c r="A66" s="150"/>
      <c r="B66" s="149"/>
      <c r="C66" s="150"/>
      <c r="D66" s="39" t="s">
        <v>16</v>
      </c>
      <c r="E66" s="66">
        <f t="shared" ref="E66:E67" si="4">SUM(F66:N66)</f>
        <v>10317.635200000001</v>
      </c>
      <c r="F66" s="54">
        <f t="shared" si="2"/>
        <v>10317.635200000001</v>
      </c>
      <c r="G66" s="87">
        <f t="shared" si="2"/>
        <v>0</v>
      </c>
      <c r="H66" s="88"/>
      <c r="I66" s="88"/>
      <c r="J66" s="88"/>
      <c r="K66" s="89"/>
      <c r="L66" s="64">
        <f t="shared" ref="L66:N67" si="5">L70</f>
        <v>0</v>
      </c>
      <c r="M66" s="64">
        <f t="shared" si="5"/>
        <v>0</v>
      </c>
      <c r="N66" s="64">
        <f t="shared" si="5"/>
        <v>0</v>
      </c>
      <c r="O66" s="150"/>
    </row>
    <row r="67" spans="1:15" ht="31.5">
      <c r="A67" s="150"/>
      <c r="B67" s="149"/>
      <c r="C67" s="150"/>
      <c r="D67" s="39" t="s">
        <v>44</v>
      </c>
      <c r="E67" s="66">
        <f t="shared" si="4"/>
        <v>271.10000000000002</v>
      </c>
      <c r="F67" s="54">
        <f t="shared" si="2"/>
        <v>271.10000000000002</v>
      </c>
      <c r="G67" s="87">
        <f t="shared" si="2"/>
        <v>0</v>
      </c>
      <c r="H67" s="88"/>
      <c r="I67" s="88"/>
      <c r="J67" s="88"/>
      <c r="K67" s="89"/>
      <c r="L67" s="64">
        <f>L71</f>
        <v>0</v>
      </c>
      <c r="M67" s="64">
        <f>M71</f>
        <v>0</v>
      </c>
      <c r="N67" s="64">
        <f t="shared" si="5"/>
        <v>0</v>
      </c>
      <c r="O67" s="150"/>
    </row>
    <row r="68" spans="1:15" s="11" customFormat="1" ht="15.75">
      <c r="A68" s="72" t="s">
        <v>45</v>
      </c>
      <c r="B68" s="78" t="s">
        <v>46</v>
      </c>
      <c r="C68" s="72" t="s">
        <v>15</v>
      </c>
      <c r="D68" s="45" t="s">
        <v>42</v>
      </c>
      <c r="E68" s="44">
        <f>SUM(E69:E71)</f>
        <v>27179.9352</v>
      </c>
      <c r="F68" s="54">
        <f>SUM(F69:F71)</f>
        <v>27179.9352</v>
      </c>
      <c r="G68" s="87">
        <f>SUM(G69:K71)</f>
        <v>0</v>
      </c>
      <c r="H68" s="88"/>
      <c r="I68" s="88"/>
      <c r="J68" s="88"/>
      <c r="K68" s="89"/>
      <c r="L68" s="64">
        <f>SUM(L69:L71)</f>
        <v>0</v>
      </c>
      <c r="M68" s="64">
        <f t="shared" ref="M68:N68" si="6">SUM(M69:M71)</f>
        <v>0</v>
      </c>
      <c r="N68" s="64">
        <f t="shared" si="6"/>
        <v>0</v>
      </c>
      <c r="O68" s="72" t="s">
        <v>87</v>
      </c>
    </row>
    <row r="69" spans="1:15" ht="81.75" customHeight="1">
      <c r="A69" s="70"/>
      <c r="B69" s="79"/>
      <c r="C69" s="70"/>
      <c r="D69" s="39" t="s">
        <v>43</v>
      </c>
      <c r="E69" s="35">
        <f>SUM(F69:N69)</f>
        <v>16591.2</v>
      </c>
      <c r="F69" s="54">
        <v>16591.2</v>
      </c>
      <c r="G69" s="87">
        <v>0</v>
      </c>
      <c r="H69" s="88"/>
      <c r="I69" s="88"/>
      <c r="J69" s="88"/>
      <c r="K69" s="89"/>
      <c r="L69" s="64">
        <v>0</v>
      </c>
      <c r="M69" s="64">
        <v>0</v>
      </c>
      <c r="N69" s="64">
        <v>0</v>
      </c>
      <c r="O69" s="70"/>
    </row>
    <row r="70" spans="1:15" ht="101.25" customHeight="1">
      <c r="A70" s="70"/>
      <c r="B70" s="79"/>
      <c r="C70" s="70"/>
      <c r="D70" s="39" t="s">
        <v>16</v>
      </c>
      <c r="E70" s="44">
        <f t="shared" ref="E70:E71" si="7">SUM(F70:N70)</f>
        <v>10317.635200000001</v>
      </c>
      <c r="F70" s="54">
        <v>10317.635200000001</v>
      </c>
      <c r="G70" s="87">
        <v>0</v>
      </c>
      <c r="H70" s="88"/>
      <c r="I70" s="88"/>
      <c r="J70" s="88"/>
      <c r="K70" s="89"/>
      <c r="L70" s="64">
        <v>0</v>
      </c>
      <c r="M70" s="64">
        <v>0</v>
      </c>
      <c r="N70" s="64">
        <v>0</v>
      </c>
      <c r="O70" s="70"/>
    </row>
    <row r="71" spans="1:15" ht="55.5" customHeight="1">
      <c r="A71" s="71"/>
      <c r="B71" s="80"/>
      <c r="C71" s="71"/>
      <c r="D71" s="39" t="s">
        <v>44</v>
      </c>
      <c r="E71" s="44">
        <f t="shared" si="7"/>
        <v>271.10000000000002</v>
      </c>
      <c r="F71" s="54">
        <v>271.10000000000002</v>
      </c>
      <c r="G71" s="87">
        <v>0</v>
      </c>
      <c r="H71" s="88"/>
      <c r="I71" s="88"/>
      <c r="J71" s="88"/>
      <c r="K71" s="89"/>
      <c r="L71" s="64">
        <v>0</v>
      </c>
      <c r="M71" s="64">
        <v>0</v>
      </c>
      <c r="N71" s="64">
        <v>0</v>
      </c>
      <c r="O71" s="71"/>
    </row>
    <row r="72" spans="1:15" ht="35.25" customHeight="1">
      <c r="A72" s="177"/>
      <c r="B72" s="78" t="s">
        <v>88</v>
      </c>
      <c r="C72" s="72" t="s">
        <v>65</v>
      </c>
      <c r="D72" s="72" t="s">
        <v>65</v>
      </c>
      <c r="E72" s="68" t="s">
        <v>59</v>
      </c>
      <c r="F72" s="68" t="s">
        <v>8</v>
      </c>
      <c r="G72" s="68" t="s">
        <v>9</v>
      </c>
      <c r="H72" s="75" t="s">
        <v>60</v>
      </c>
      <c r="I72" s="76"/>
      <c r="J72" s="76"/>
      <c r="K72" s="77"/>
      <c r="L72" s="68" t="s">
        <v>10</v>
      </c>
      <c r="M72" s="68" t="s">
        <v>11</v>
      </c>
      <c r="N72" s="147" t="s">
        <v>12</v>
      </c>
      <c r="O72" s="72"/>
    </row>
    <row r="73" spans="1:15" ht="36.75" customHeight="1">
      <c r="A73" s="177"/>
      <c r="B73" s="79"/>
      <c r="C73" s="70"/>
      <c r="D73" s="70"/>
      <c r="E73" s="69"/>
      <c r="F73" s="69"/>
      <c r="G73" s="69"/>
      <c r="H73" s="64" t="s">
        <v>61</v>
      </c>
      <c r="I73" s="64" t="s">
        <v>62</v>
      </c>
      <c r="J73" s="64" t="s">
        <v>63</v>
      </c>
      <c r="K73" s="64" t="s">
        <v>64</v>
      </c>
      <c r="L73" s="69"/>
      <c r="M73" s="69"/>
      <c r="N73" s="148"/>
      <c r="O73" s="70"/>
    </row>
    <row r="74" spans="1:15" ht="34.5" customHeight="1">
      <c r="A74" s="178"/>
      <c r="B74" s="80"/>
      <c r="C74" s="71"/>
      <c r="D74" s="71"/>
      <c r="E74" s="13">
        <f>F74+G74+L74+M74+N74</f>
        <v>14</v>
      </c>
      <c r="F74" s="13">
        <v>14</v>
      </c>
      <c r="G74" s="13">
        <f>H74+I74+J74+K74</f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71"/>
    </row>
    <row r="75" spans="1:15" s="10" customFormat="1" ht="15.75">
      <c r="A75" s="133" t="s">
        <v>39</v>
      </c>
      <c r="B75" s="134"/>
      <c r="C75" s="135"/>
      <c r="D75" s="20" t="s">
        <v>42</v>
      </c>
      <c r="E75" s="14">
        <f>SUM(E76:E78)</f>
        <v>27179.9352</v>
      </c>
      <c r="F75" s="55">
        <f>SUM(F76:F78)</f>
        <v>27179.9352</v>
      </c>
      <c r="G75" s="96">
        <f>SUM(G76:K78)</f>
        <v>0</v>
      </c>
      <c r="H75" s="129"/>
      <c r="I75" s="129"/>
      <c r="J75" s="129"/>
      <c r="K75" s="130"/>
      <c r="L75" s="14">
        <f>SUM(L76:L78)</f>
        <v>0</v>
      </c>
      <c r="M75" s="14">
        <f t="shared" ref="M75:N75" si="8">SUM(M76:M78)</f>
        <v>0</v>
      </c>
      <c r="N75" s="14">
        <f t="shared" si="8"/>
        <v>0</v>
      </c>
      <c r="O75" s="144"/>
    </row>
    <row r="76" spans="1:15" s="10" customFormat="1" ht="69.75" customHeight="1">
      <c r="A76" s="136"/>
      <c r="B76" s="137"/>
      <c r="C76" s="138"/>
      <c r="D76" s="21" t="s">
        <v>43</v>
      </c>
      <c r="E76" s="14">
        <f>SUM(F76:N76)</f>
        <v>16591.2</v>
      </c>
      <c r="F76" s="55">
        <f t="shared" ref="F76:G78" si="9">F65</f>
        <v>16591.2</v>
      </c>
      <c r="G76" s="96">
        <f t="shared" si="9"/>
        <v>0</v>
      </c>
      <c r="H76" s="129"/>
      <c r="I76" s="129"/>
      <c r="J76" s="129"/>
      <c r="K76" s="130"/>
      <c r="L76" s="14">
        <v>0</v>
      </c>
      <c r="M76" s="14">
        <v>0</v>
      </c>
      <c r="N76" s="14">
        <v>0</v>
      </c>
      <c r="O76" s="145"/>
    </row>
    <row r="77" spans="1:15" s="11" customFormat="1" ht="82.5" customHeight="1">
      <c r="A77" s="136"/>
      <c r="B77" s="137"/>
      <c r="C77" s="138"/>
      <c r="D77" s="22" t="s">
        <v>16</v>
      </c>
      <c r="E77" s="14">
        <f t="shared" ref="E77:E78" si="10">SUM(F77:N77)</f>
        <v>10317.635200000001</v>
      </c>
      <c r="F77" s="55">
        <f t="shared" si="9"/>
        <v>10317.635200000001</v>
      </c>
      <c r="G77" s="96">
        <f t="shared" si="9"/>
        <v>0</v>
      </c>
      <c r="H77" s="129"/>
      <c r="I77" s="129"/>
      <c r="J77" s="129"/>
      <c r="K77" s="130"/>
      <c r="L77" s="14">
        <v>0</v>
      </c>
      <c r="M77" s="14">
        <v>0</v>
      </c>
      <c r="N77" s="14">
        <v>0</v>
      </c>
      <c r="O77" s="145"/>
    </row>
    <row r="78" spans="1:15" ht="35.25" customHeight="1">
      <c r="A78" s="136"/>
      <c r="B78" s="137"/>
      <c r="C78" s="138"/>
      <c r="D78" s="22" t="s">
        <v>44</v>
      </c>
      <c r="E78" s="14">
        <f t="shared" si="10"/>
        <v>271.10000000000002</v>
      </c>
      <c r="F78" s="56">
        <f t="shared" si="9"/>
        <v>271.10000000000002</v>
      </c>
      <c r="G78" s="139">
        <f t="shared" si="9"/>
        <v>0</v>
      </c>
      <c r="H78" s="140"/>
      <c r="I78" s="140"/>
      <c r="J78" s="140"/>
      <c r="K78" s="141"/>
      <c r="L78" s="23">
        <v>0</v>
      </c>
      <c r="M78" s="23">
        <v>0</v>
      </c>
      <c r="N78" s="23">
        <v>0</v>
      </c>
      <c r="O78" s="146"/>
    </row>
    <row r="79" spans="1:15" ht="18" customHeight="1">
      <c r="A79" s="100" t="s">
        <v>69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2"/>
    </row>
    <row r="80" spans="1:15" ht="84.75" customHeight="1">
      <c r="A80" s="41" t="s">
        <v>13</v>
      </c>
      <c r="B80" s="24" t="s">
        <v>76</v>
      </c>
      <c r="C80" s="47" t="s">
        <v>15</v>
      </c>
      <c r="D80" s="26" t="s">
        <v>16</v>
      </c>
      <c r="E80" s="128" t="s">
        <v>29</v>
      </c>
      <c r="F80" s="128"/>
      <c r="G80" s="128"/>
      <c r="H80" s="128"/>
      <c r="I80" s="128"/>
      <c r="J80" s="128"/>
      <c r="K80" s="128"/>
      <c r="L80" s="128"/>
      <c r="M80" s="128"/>
      <c r="N80" s="128"/>
      <c r="O80" s="25"/>
    </row>
    <row r="81" spans="1:15" ht="99" customHeight="1">
      <c r="A81" s="41" t="s">
        <v>18</v>
      </c>
      <c r="B81" s="24" t="s">
        <v>47</v>
      </c>
      <c r="C81" s="47" t="s">
        <v>15</v>
      </c>
      <c r="D81" s="26" t="s">
        <v>16</v>
      </c>
      <c r="E81" s="128" t="s">
        <v>29</v>
      </c>
      <c r="F81" s="128"/>
      <c r="G81" s="128"/>
      <c r="H81" s="128"/>
      <c r="I81" s="128"/>
      <c r="J81" s="128"/>
      <c r="K81" s="128"/>
      <c r="L81" s="128"/>
      <c r="M81" s="128"/>
      <c r="N81" s="128"/>
      <c r="O81" s="25" t="s">
        <v>40</v>
      </c>
    </row>
    <row r="82" spans="1:15" ht="41.25" customHeight="1">
      <c r="A82" s="105"/>
      <c r="B82" s="108" t="s">
        <v>108</v>
      </c>
      <c r="C82" s="109" t="s">
        <v>65</v>
      </c>
      <c r="D82" s="109" t="s">
        <v>65</v>
      </c>
      <c r="E82" s="106" t="s">
        <v>59</v>
      </c>
      <c r="F82" s="106" t="s">
        <v>8</v>
      </c>
      <c r="G82" s="106" t="s">
        <v>9</v>
      </c>
      <c r="H82" s="112" t="s">
        <v>60</v>
      </c>
      <c r="I82" s="113"/>
      <c r="J82" s="113"/>
      <c r="K82" s="114"/>
      <c r="L82" s="106" t="s">
        <v>10</v>
      </c>
      <c r="M82" s="106" t="s">
        <v>11</v>
      </c>
      <c r="N82" s="106" t="s">
        <v>12</v>
      </c>
      <c r="O82" s="119"/>
    </row>
    <row r="83" spans="1:15" ht="33" customHeight="1">
      <c r="A83" s="105"/>
      <c r="B83" s="108"/>
      <c r="C83" s="110"/>
      <c r="D83" s="110"/>
      <c r="E83" s="107"/>
      <c r="F83" s="107"/>
      <c r="G83" s="107"/>
      <c r="H83" s="25" t="s">
        <v>61</v>
      </c>
      <c r="I83" s="25" t="s">
        <v>62</v>
      </c>
      <c r="J83" s="25" t="s">
        <v>63</v>
      </c>
      <c r="K83" s="25" t="s">
        <v>64</v>
      </c>
      <c r="L83" s="107"/>
      <c r="M83" s="107"/>
      <c r="N83" s="107"/>
      <c r="O83" s="120"/>
    </row>
    <row r="84" spans="1:15" ht="33.75" customHeight="1">
      <c r="A84" s="105"/>
      <c r="B84" s="108"/>
      <c r="C84" s="111"/>
      <c r="D84" s="111"/>
      <c r="E84" s="27">
        <f>F84+G84+L84+M84+N84</f>
        <v>400</v>
      </c>
      <c r="F84" s="27">
        <v>80</v>
      </c>
      <c r="G84" s="65">
        <f>SUM(H84:K84)</f>
        <v>80</v>
      </c>
      <c r="H84" s="67">
        <v>20</v>
      </c>
      <c r="I84" s="67">
        <v>20</v>
      </c>
      <c r="J84" s="67">
        <v>20</v>
      </c>
      <c r="K84" s="67">
        <v>20</v>
      </c>
      <c r="L84" s="67">
        <v>80</v>
      </c>
      <c r="M84" s="67">
        <v>80</v>
      </c>
      <c r="N84" s="67">
        <v>80</v>
      </c>
      <c r="O84" s="121"/>
    </row>
    <row r="85" spans="1:15" ht="204.75">
      <c r="A85" s="42" t="s">
        <v>30</v>
      </c>
      <c r="B85" s="31" t="s">
        <v>66</v>
      </c>
      <c r="C85" s="33" t="s">
        <v>15</v>
      </c>
      <c r="D85" s="31" t="s">
        <v>16</v>
      </c>
      <c r="E85" s="142" t="s">
        <v>29</v>
      </c>
      <c r="F85" s="143"/>
      <c r="G85" s="143"/>
      <c r="H85" s="143"/>
      <c r="I85" s="143"/>
      <c r="J85" s="143"/>
      <c r="K85" s="143"/>
      <c r="L85" s="143"/>
      <c r="M85" s="143"/>
      <c r="N85" s="143"/>
      <c r="O85" s="50"/>
    </row>
    <row r="86" spans="1:15" ht="131.25" customHeight="1">
      <c r="A86" s="40" t="s">
        <v>33</v>
      </c>
      <c r="B86" s="31" t="s">
        <v>104</v>
      </c>
      <c r="C86" s="33" t="s">
        <v>15</v>
      </c>
      <c r="D86" s="31" t="s">
        <v>16</v>
      </c>
      <c r="E86" s="142" t="s">
        <v>29</v>
      </c>
      <c r="F86" s="143"/>
      <c r="G86" s="143"/>
      <c r="H86" s="143"/>
      <c r="I86" s="143"/>
      <c r="J86" s="143"/>
      <c r="K86" s="143"/>
      <c r="L86" s="143"/>
      <c r="M86" s="143"/>
      <c r="N86" s="143"/>
      <c r="O86" s="58" t="s">
        <v>40</v>
      </c>
    </row>
    <row r="87" spans="1:15" ht="22.5" customHeight="1">
      <c r="A87" s="81"/>
      <c r="B87" s="78" t="s">
        <v>105</v>
      </c>
      <c r="C87" s="72" t="s">
        <v>65</v>
      </c>
      <c r="D87" s="72" t="s">
        <v>65</v>
      </c>
      <c r="E87" s="82" t="s">
        <v>59</v>
      </c>
      <c r="F87" s="82" t="s">
        <v>8</v>
      </c>
      <c r="G87" s="82" t="s">
        <v>9</v>
      </c>
      <c r="H87" s="84" t="s">
        <v>60</v>
      </c>
      <c r="I87" s="85"/>
      <c r="J87" s="85"/>
      <c r="K87" s="86"/>
      <c r="L87" s="82" t="s">
        <v>10</v>
      </c>
      <c r="M87" s="82" t="s">
        <v>11</v>
      </c>
      <c r="N87" s="82" t="s">
        <v>12</v>
      </c>
      <c r="O87" s="72"/>
    </row>
    <row r="88" spans="1:15" ht="34.5" customHeight="1">
      <c r="A88" s="73"/>
      <c r="B88" s="79"/>
      <c r="C88" s="70"/>
      <c r="D88" s="70"/>
      <c r="E88" s="83"/>
      <c r="F88" s="83"/>
      <c r="G88" s="83"/>
      <c r="H88" s="13" t="s">
        <v>61</v>
      </c>
      <c r="I88" s="13" t="s">
        <v>62</v>
      </c>
      <c r="J88" s="13" t="s">
        <v>63</v>
      </c>
      <c r="K88" s="13" t="s">
        <v>64</v>
      </c>
      <c r="L88" s="83"/>
      <c r="M88" s="83"/>
      <c r="N88" s="83"/>
      <c r="O88" s="70"/>
    </row>
    <row r="89" spans="1:15" ht="43.5" customHeight="1">
      <c r="A89" s="74"/>
      <c r="B89" s="80"/>
      <c r="C89" s="71"/>
      <c r="D89" s="71"/>
      <c r="E89" s="13">
        <f>G89+L89+M89+N89</f>
        <v>8</v>
      </c>
      <c r="F89" s="13" t="s">
        <v>109</v>
      </c>
      <c r="G89" s="13">
        <f>H89+I89+J89+K89</f>
        <v>2</v>
      </c>
      <c r="H89" s="13">
        <v>0</v>
      </c>
      <c r="I89" s="13">
        <v>1</v>
      </c>
      <c r="J89" s="13">
        <v>0</v>
      </c>
      <c r="K89" s="13">
        <v>1</v>
      </c>
      <c r="L89" s="13">
        <v>2</v>
      </c>
      <c r="M89" s="13">
        <v>2</v>
      </c>
      <c r="N89" s="13">
        <v>2</v>
      </c>
      <c r="O89" s="71"/>
    </row>
    <row r="90" spans="1:15" ht="78.75">
      <c r="A90" s="100" t="s">
        <v>39</v>
      </c>
      <c r="B90" s="101"/>
      <c r="C90" s="102"/>
      <c r="D90" s="28" t="s">
        <v>16</v>
      </c>
      <c r="E90" s="96" t="s">
        <v>29</v>
      </c>
      <c r="F90" s="97"/>
      <c r="G90" s="97"/>
      <c r="H90" s="97"/>
      <c r="I90" s="97"/>
      <c r="J90" s="97"/>
      <c r="K90" s="97"/>
      <c r="L90" s="97"/>
      <c r="M90" s="97"/>
      <c r="N90" s="97"/>
      <c r="O90" s="18"/>
    </row>
    <row r="91" spans="1:15" ht="15.75">
      <c r="A91" s="115" t="s">
        <v>70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22"/>
    </row>
    <row r="92" spans="1:15" ht="86.25" customHeight="1">
      <c r="A92" s="40" t="s">
        <v>13</v>
      </c>
      <c r="B92" s="15" t="s">
        <v>48</v>
      </c>
      <c r="C92" s="32" t="s">
        <v>15</v>
      </c>
      <c r="D92" s="39" t="s">
        <v>16</v>
      </c>
      <c r="E92" s="98" t="s">
        <v>29</v>
      </c>
      <c r="F92" s="99"/>
      <c r="G92" s="99"/>
      <c r="H92" s="99"/>
      <c r="I92" s="99"/>
      <c r="J92" s="99"/>
      <c r="K92" s="99"/>
      <c r="L92" s="99"/>
      <c r="M92" s="99"/>
      <c r="N92" s="99"/>
      <c r="O92" s="58"/>
    </row>
    <row r="93" spans="1:15" ht="79.5" customHeight="1">
      <c r="A93" s="40" t="s">
        <v>18</v>
      </c>
      <c r="B93" s="39" t="s">
        <v>49</v>
      </c>
      <c r="C93" s="32" t="s">
        <v>15</v>
      </c>
      <c r="D93" s="39" t="s">
        <v>16</v>
      </c>
      <c r="E93" s="98" t="s">
        <v>29</v>
      </c>
      <c r="F93" s="99"/>
      <c r="G93" s="99"/>
      <c r="H93" s="99"/>
      <c r="I93" s="99"/>
      <c r="J93" s="99"/>
      <c r="K93" s="99"/>
      <c r="L93" s="99"/>
      <c r="M93" s="99"/>
      <c r="N93" s="99"/>
      <c r="O93" s="58" t="s">
        <v>22</v>
      </c>
    </row>
    <row r="94" spans="1:15" ht="24" customHeight="1">
      <c r="A94" s="81"/>
      <c r="B94" s="78" t="s">
        <v>106</v>
      </c>
      <c r="C94" s="72" t="s">
        <v>65</v>
      </c>
      <c r="D94" s="72" t="s">
        <v>65</v>
      </c>
      <c r="E94" s="123" t="s">
        <v>59</v>
      </c>
      <c r="F94" s="123" t="s">
        <v>8</v>
      </c>
      <c r="G94" s="123" t="s">
        <v>9</v>
      </c>
      <c r="H94" s="125" t="s">
        <v>60</v>
      </c>
      <c r="I94" s="126"/>
      <c r="J94" s="126"/>
      <c r="K94" s="127"/>
      <c r="L94" s="123" t="s">
        <v>10</v>
      </c>
      <c r="M94" s="123" t="s">
        <v>11</v>
      </c>
      <c r="N94" s="123" t="s">
        <v>12</v>
      </c>
      <c r="O94" s="72"/>
    </row>
    <row r="95" spans="1:15" ht="23.25" customHeight="1">
      <c r="A95" s="73"/>
      <c r="B95" s="79"/>
      <c r="C95" s="70"/>
      <c r="D95" s="70"/>
      <c r="E95" s="124"/>
      <c r="F95" s="124"/>
      <c r="G95" s="124"/>
      <c r="H95" s="59" t="s">
        <v>61</v>
      </c>
      <c r="I95" s="59" t="s">
        <v>62</v>
      </c>
      <c r="J95" s="59" t="s">
        <v>63</v>
      </c>
      <c r="K95" s="59" t="s">
        <v>64</v>
      </c>
      <c r="L95" s="124"/>
      <c r="M95" s="124"/>
      <c r="N95" s="124"/>
      <c r="O95" s="70"/>
    </row>
    <row r="96" spans="1:15" ht="25.5" customHeight="1">
      <c r="A96" s="74"/>
      <c r="B96" s="80"/>
      <c r="C96" s="71"/>
      <c r="D96" s="71"/>
      <c r="E96" s="13">
        <f>F96+G96+L96+M96+N96</f>
        <v>240</v>
      </c>
      <c r="F96" s="13">
        <v>48</v>
      </c>
      <c r="G96" s="13">
        <f>H96+I96+J96+K96</f>
        <v>48</v>
      </c>
      <c r="H96" s="13">
        <v>12</v>
      </c>
      <c r="I96" s="13">
        <v>12</v>
      </c>
      <c r="J96" s="13">
        <v>12</v>
      </c>
      <c r="K96" s="13">
        <v>12</v>
      </c>
      <c r="L96" s="13">
        <v>48</v>
      </c>
      <c r="M96" s="13">
        <v>48</v>
      </c>
      <c r="N96" s="13">
        <v>48</v>
      </c>
      <c r="O96" s="71"/>
    </row>
    <row r="97" spans="1:17" ht="78.75">
      <c r="A97" s="100" t="s">
        <v>39</v>
      </c>
      <c r="B97" s="101"/>
      <c r="C97" s="102"/>
      <c r="D97" s="28" t="s">
        <v>16</v>
      </c>
      <c r="E97" s="103" t="s">
        <v>29</v>
      </c>
      <c r="F97" s="104"/>
      <c r="G97" s="104"/>
      <c r="H97" s="104"/>
      <c r="I97" s="104"/>
      <c r="J97" s="104"/>
      <c r="K97" s="104"/>
      <c r="L97" s="104"/>
      <c r="M97" s="104"/>
      <c r="N97" s="104"/>
      <c r="O97" s="52"/>
    </row>
    <row r="98" spans="1:17" ht="15.75">
      <c r="A98" s="115" t="s">
        <v>71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22"/>
    </row>
    <row r="99" spans="1:17" ht="78.75">
      <c r="A99" s="18" t="s">
        <v>13</v>
      </c>
      <c r="B99" s="39" t="s">
        <v>50</v>
      </c>
      <c r="C99" s="32" t="s">
        <v>15</v>
      </c>
      <c r="D99" s="39" t="s">
        <v>16</v>
      </c>
      <c r="E99" s="35">
        <f>SUM(F99:N99)</f>
        <v>559016.56599999999</v>
      </c>
      <c r="F99" s="54">
        <f>F100+F101</f>
        <v>120363.766</v>
      </c>
      <c r="G99" s="87">
        <f>G100+G101</f>
        <v>109663.2</v>
      </c>
      <c r="H99" s="88"/>
      <c r="I99" s="88"/>
      <c r="J99" s="88"/>
      <c r="K99" s="89"/>
      <c r="L99" s="64">
        <f t="shared" ref="L99:N99" si="11">L100+L101</f>
        <v>109663.2</v>
      </c>
      <c r="M99" s="64">
        <f t="shared" si="11"/>
        <v>109663.2</v>
      </c>
      <c r="N99" s="64">
        <f t="shared" si="11"/>
        <v>109663.2</v>
      </c>
      <c r="O99" s="58"/>
    </row>
    <row r="100" spans="1:17" ht="86.25" customHeight="1">
      <c r="A100" s="18" t="s">
        <v>18</v>
      </c>
      <c r="B100" s="39" t="s">
        <v>56</v>
      </c>
      <c r="C100" s="32" t="s">
        <v>15</v>
      </c>
      <c r="D100" s="39" t="s">
        <v>16</v>
      </c>
      <c r="E100" s="44">
        <f t="shared" ref="E100:E101" si="12">SUM(F100:N100)</f>
        <v>455196.47000000003</v>
      </c>
      <c r="F100" s="54">
        <v>99599.67</v>
      </c>
      <c r="G100" s="87">
        <v>88899.199999999997</v>
      </c>
      <c r="H100" s="88"/>
      <c r="I100" s="88"/>
      <c r="J100" s="88"/>
      <c r="K100" s="89"/>
      <c r="L100" s="64">
        <v>88899.199999999997</v>
      </c>
      <c r="M100" s="64">
        <v>88899.199999999997</v>
      </c>
      <c r="N100" s="64">
        <v>88899.199999999997</v>
      </c>
      <c r="O100" s="58" t="s">
        <v>22</v>
      </c>
    </row>
    <row r="101" spans="1:17" ht="94.5" customHeight="1">
      <c r="A101" s="18" t="s">
        <v>21</v>
      </c>
      <c r="B101" s="39" t="s">
        <v>57</v>
      </c>
      <c r="C101" s="32" t="s">
        <v>15</v>
      </c>
      <c r="D101" s="39" t="s">
        <v>16</v>
      </c>
      <c r="E101" s="44">
        <f t="shared" si="12"/>
        <v>103820.09600000001</v>
      </c>
      <c r="F101" s="54">
        <v>20764.096000000001</v>
      </c>
      <c r="G101" s="87">
        <v>20764</v>
      </c>
      <c r="H101" s="88"/>
      <c r="I101" s="88"/>
      <c r="J101" s="88"/>
      <c r="K101" s="89"/>
      <c r="L101" s="64">
        <v>20764</v>
      </c>
      <c r="M101" s="64">
        <v>20764</v>
      </c>
      <c r="N101" s="64">
        <v>20764</v>
      </c>
      <c r="O101" s="58" t="s">
        <v>22</v>
      </c>
    </row>
    <row r="102" spans="1:17" ht="47.25">
      <c r="A102" s="81" t="s">
        <v>30</v>
      </c>
      <c r="B102" s="78" t="s">
        <v>51</v>
      </c>
      <c r="C102" s="72" t="s">
        <v>15</v>
      </c>
      <c r="D102" s="15" t="s">
        <v>52</v>
      </c>
      <c r="E102" s="35">
        <f>SUM(F102:N102)</f>
        <v>10963.665999999999</v>
      </c>
      <c r="F102" s="54">
        <f>F104</f>
        <v>0</v>
      </c>
      <c r="G102" s="87">
        <f>G104</f>
        <v>0</v>
      </c>
      <c r="H102" s="88"/>
      <c r="I102" s="88"/>
      <c r="J102" s="88"/>
      <c r="K102" s="89"/>
      <c r="L102" s="64">
        <f t="shared" ref="L102:N102" si="13">L104</f>
        <v>0</v>
      </c>
      <c r="M102" s="64">
        <f t="shared" si="13"/>
        <v>10963.665999999999</v>
      </c>
      <c r="N102" s="64">
        <f t="shared" si="13"/>
        <v>0</v>
      </c>
      <c r="O102" s="72"/>
    </row>
    <row r="103" spans="1:17" ht="78.75">
      <c r="A103" s="74"/>
      <c r="B103" s="80"/>
      <c r="C103" s="71"/>
      <c r="D103" s="15" t="s">
        <v>16</v>
      </c>
      <c r="E103" s="87" t="s">
        <v>29</v>
      </c>
      <c r="F103" s="88"/>
      <c r="G103" s="88"/>
      <c r="H103" s="88"/>
      <c r="I103" s="88"/>
      <c r="J103" s="88"/>
      <c r="K103" s="88"/>
      <c r="L103" s="88"/>
      <c r="M103" s="88"/>
      <c r="N103" s="88"/>
      <c r="O103" s="71"/>
    </row>
    <row r="104" spans="1:17" ht="47.25">
      <c r="A104" s="81" t="s">
        <v>33</v>
      </c>
      <c r="B104" s="78" t="s">
        <v>54</v>
      </c>
      <c r="C104" s="72" t="s">
        <v>15</v>
      </c>
      <c r="D104" s="15" t="s">
        <v>52</v>
      </c>
      <c r="E104" s="35">
        <f>SUM(F104:N104)</f>
        <v>10963.665999999999</v>
      </c>
      <c r="F104" s="54">
        <v>0</v>
      </c>
      <c r="G104" s="87">
        <v>0</v>
      </c>
      <c r="H104" s="88"/>
      <c r="I104" s="88"/>
      <c r="J104" s="88"/>
      <c r="K104" s="89"/>
      <c r="L104" s="64">
        <v>0</v>
      </c>
      <c r="M104" s="64">
        <v>10963.665999999999</v>
      </c>
      <c r="N104" s="64">
        <v>0</v>
      </c>
      <c r="O104" s="72" t="s">
        <v>53</v>
      </c>
      <c r="Q104" s="29"/>
    </row>
    <row r="105" spans="1:17" ht="111.75" customHeight="1">
      <c r="A105" s="74"/>
      <c r="B105" s="80"/>
      <c r="C105" s="71"/>
      <c r="D105" s="39" t="s">
        <v>16</v>
      </c>
      <c r="E105" s="98" t="s">
        <v>29</v>
      </c>
      <c r="F105" s="99"/>
      <c r="G105" s="99"/>
      <c r="H105" s="99"/>
      <c r="I105" s="99"/>
      <c r="J105" s="99"/>
      <c r="K105" s="99"/>
      <c r="L105" s="99"/>
      <c r="M105" s="99"/>
      <c r="N105" s="99"/>
      <c r="O105" s="71"/>
    </row>
    <row r="106" spans="1:17" ht="15.75">
      <c r="A106" s="160" t="s">
        <v>39</v>
      </c>
      <c r="B106" s="161"/>
      <c r="C106" s="162"/>
      <c r="D106" s="36" t="s">
        <v>42</v>
      </c>
      <c r="E106" s="14">
        <f t="shared" ref="E106:E111" si="14">SUM(F106:N106)</f>
        <v>569980.23199999996</v>
      </c>
      <c r="F106" s="55">
        <f>F107+F108</f>
        <v>120363.766</v>
      </c>
      <c r="G106" s="96">
        <f>G107+G108</f>
        <v>109663.2</v>
      </c>
      <c r="H106" s="97"/>
      <c r="I106" s="97"/>
      <c r="J106" s="97"/>
      <c r="K106" s="154"/>
      <c r="L106" s="14">
        <f>L107+L108</f>
        <v>109663.2</v>
      </c>
      <c r="M106" s="14">
        <f t="shared" ref="M106:N106" si="15">M107+M108</f>
        <v>120626.86599999999</v>
      </c>
      <c r="N106" s="14">
        <f t="shared" si="15"/>
        <v>109663.2</v>
      </c>
      <c r="O106" s="72"/>
    </row>
    <row r="107" spans="1:17" ht="47.25">
      <c r="A107" s="163"/>
      <c r="B107" s="164"/>
      <c r="C107" s="165"/>
      <c r="D107" s="36" t="s">
        <v>52</v>
      </c>
      <c r="E107" s="14">
        <f t="shared" si="14"/>
        <v>10963.665999999999</v>
      </c>
      <c r="F107" s="55">
        <f>F102</f>
        <v>0</v>
      </c>
      <c r="G107" s="96">
        <f>G102</f>
        <v>0</v>
      </c>
      <c r="H107" s="97"/>
      <c r="I107" s="97"/>
      <c r="J107" s="97"/>
      <c r="K107" s="154"/>
      <c r="L107" s="14">
        <f t="shared" ref="L107:N107" si="16">L102</f>
        <v>0</v>
      </c>
      <c r="M107" s="14">
        <f t="shared" si="16"/>
        <v>10963.665999999999</v>
      </c>
      <c r="N107" s="14">
        <f t="shared" si="16"/>
        <v>0</v>
      </c>
      <c r="O107" s="70"/>
      <c r="P107" s="12"/>
    </row>
    <row r="108" spans="1:17" ht="78.75">
      <c r="A108" s="166"/>
      <c r="B108" s="167"/>
      <c r="C108" s="168"/>
      <c r="D108" s="36" t="s">
        <v>16</v>
      </c>
      <c r="E108" s="14">
        <f t="shared" si="14"/>
        <v>559016.56599999999</v>
      </c>
      <c r="F108" s="55">
        <f>F99</f>
        <v>120363.766</v>
      </c>
      <c r="G108" s="96">
        <f>G99</f>
        <v>109663.2</v>
      </c>
      <c r="H108" s="97"/>
      <c r="I108" s="97"/>
      <c r="J108" s="97"/>
      <c r="K108" s="154"/>
      <c r="L108" s="14">
        <f t="shared" ref="L108:N108" si="17">L99</f>
        <v>109663.2</v>
      </c>
      <c r="M108" s="14">
        <f t="shared" si="17"/>
        <v>109663.2</v>
      </c>
      <c r="N108" s="14">
        <f t="shared" si="17"/>
        <v>109663.2</v>
      </c>
      <c r="O108" s="71"/>
    </row>
    <row r="109" spans="1:17" ht="15.75">
      <c r="A109" s="133" t="s">
        <v>55</v>
      </c>
      <c r="B109" s="169"/>
      <c r="C109" s="170"/>
      <c r="D109" s="34" t="s">
        <v>42</v>
      </c>
      <c r="E109" s="14">
        <f t="shared" si="14"/>
        <v>889915.50758000021</v>
      </c>
      <c r="F109" s="55">
        <f>SUM(F110:F113)</f>
        <v>221099.04158000002</v>
      </c>
      <c r="G109" s="96">
        <f>SUM(G110:G113)</f>
        <v>164463.20000000001</v>
      </c>
      <c r="H109" s="97"/>
      <c r="I109" s="97"/>
      <c r="J109" s="97"/>
      <c r="K109" s="154"/>
      <c r="L109" s="14">
        <f>SUM(L110:L113)</f>
        <v>164463.20000000001</v>
      </c>
      <c r="M109" s="14">
        <f>SUM(M110:M113)</f>
        <v>175426.86600000001</v>
      </c>
      <c r="N109" s="14">
        <f t="shared" ref="N109" si="18">SUM(N110:N113)</f>
        <v>164463.20000000001</v>
      </c>
      <c r="O109" s="180"/>
    </row>
    <row r="110" spans="1:17" ht="47.25">
      <c r="A110" s="171"/>
      <c r="B110" s="172"/>
      <c r="C110" s="173"/>
      <c r="D110" s="28" t="s">
        <v>52</v>
      </c>
      <c r="E110" s="14">
        <f t="shared" si="14"/>
        <v>10963.665999999999</v>
      </c>
      <c r="F110" s="55">
        <f>F107</f>
        <v>0</v>
      </c>
      <c r="G110" s="96">
        <f>G107</f>
        <v>0</v>
      </c>
      <c r="H110" s="97"/>
      <c r="I110" s="97"/>
      <c r="J110" s="97"/>
      <c r="K110" s="154"/>
      <c r="L110" s="14">
        <f>L107</f>
        <v>0</v>
      </c>
      <c r="M110" s="14">
        <f>M107</f>
        <v>10963.665999999999</v>
      </c>
      <c r="N110" s="14">
        <f>N107</f>
        <v>0</v>
      </c>
      <c r="O110" s="181"/>
    </row>
    <row r="111" spans="1:17" ht="63">
      <c r="A111" s="171"/>
      <c r="B111" s="172"/>
      <c r="C111" s="173"/>
      <c r="D111" s="36" t="s">
        <v>43</v>
      </c>
      <c r="E111" s="14">
        <f t="shared" si="14"/>
        <v>16591.2</v>
      </c>
      <c r="F111" s="55">
        <f>F76</f>
        <v>16591.2</v>
      </c>
      <c r="G111" s="96">
        <f>G76</f>
        <v>0</v>
      </c>
      <c r="H111" s="97"/>
      <c r="I111" s="97"/>
      <c r="J111" s="97"/>
      <c r="K111" s="154"/>
      <c r="L111" s="14">
        <f>L76</f>
        <v>0</v>
      </c>
      <c r="M111" s="14">
        <f t="shared" ref="M111:N111" si="19">M76</f>
        <v>0</v>
      </c>
      <c r="N111" s="14">
        <f t="shared" si="19"/>
        <v>0</v>
      </c>
      <c r="O111" s="181"/>
    </row>
    <row r="112" spans="1:17" ht="78.75">
      <c r="A112" s="171"/>
      <c r="B112" s="172"/>
      <c r="C112" s="173"/>
      <c r="D112" s="28" t="s">
        <v>16</v>
      </c>
      <c r="E112" s="14">
        <f t="shared" ref="E112:E113" si="20">SUM(F112:N112)</f>
        <v>862089.54157999996</v>
      </c>
      <c r="F112" s="55">
        <f>F55+F77+F108</f>
        <v>204236.74158</v>
      </c>
      <c r="G112" s="96">
        <f>G55+G77+G108</f>
        <v>164463.20000000001</v>
      </c>
      <c r="H112" s="97"/>
      <c r="I112" s="97"/>
      <c r="J112" s="97"/>
      <c r="K112" s="154"/>
      <c r="L112" s="14">
        <f>L55+L77+L108</f>
        <v>164463.20000000001</v>
      </c>
      <c r="M112" s="14">
        <f t="shared" ref="M112:N112" si="21">M55+M77+M108</f>
        <v>164463.20000000001</v>
      </c>
      <c r="N112" s="14">
        <f t="shared" si="21"/>
        <v>164463.20000000001</v>
      </c>
      <c r="O112" s="181"/>
    </row>
    <row r="113" spans="1:16" ht="31.5">
      <c r="A113" s="174"/>
      <c r="B113" s="175"/>
      <c r="C113" s="176"/>
      <c r="D113" s="28" t="s">
        <v>44</v>
      </c>
      <c r="E113" s="14">
        <f t="shared" si="20"/>
        <v>271.10000000000002</v>
      </c>
      <c r="F113" s="55">
        <f>F78</f>
        <v>271.10000000000002</v>
      </c>
      <c r="G113" s="96">
        <f>G78</f>
        <v>0</v>
      </c>
      <c r="H113" s="97"/>
      <c r="I113" s="97"/>
      <c r="J113" s="97"/>
      <c r="K113" s="154"/>
      <c r="L113" s="14">
        <f>L78</f>
        <v>0</v>
      </c>
      <c r="M113" s="14">
        <f t="shared" ref="M113:N113" si="22">M78</f>
        <v>0</v>
      </c>
      <c r="N113" s="14">
        <f t="shared" si="22"/>
        <v>0</v>
      </c>
      <c r="O113" s="182"/>
      <c r="P113" s="30"/>
    </row>
    <row r="114" spans="1:16" ht="18.75">
      <c r="A114" s="5"/>
      <c r="B114" s="5"/>
      <c r="C114" s="5"/>
      <c r="D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3" t="s">
        <v>82</v>
      </c>
    </row>
    <row r="115" spans="1:16" s="11" customFormat="1" ht="18.75">
      <c r="A115" s="5"/>
      <c r="B115" s="5"/>
      <c r="C115" s="5"/>
      <c r="D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3"/>
    </row>
    <row r="116" spans="1:16" ht="15.75">
      <c r="A116" s="5"/>
      <c r="B116" s="5"/>
      <c r="C116" s="5"/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61"/>
    </row>
    <row r="117" spans="1:16" ht="18.75">
      <c r="A117" s="5"/>
      <c r="B117" s="159" t="s">
        <v>83</v>
      </c>
      <c r="C117" s="159"/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62"/>
    </row>
    <row r="118" spans="1:16" s="11" customFormat="1" ht="19.5" customHeight="1">
      <c r="A118" s="46"/>
      <c r="B118" s="159" t="s">
        <v>78</v>
      </c>
      <c r="C118" s="159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62" t="s">
        <v>84</v>
      </c>
    </row>
    <row r="119" spans="1:16" ht="18.75">
      <c r="A119" s="5"/>
      <c r="B119" s="37"/>
      <c r="C119" s="37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8"/>
    </row>
    <row r="120" spans="1:16" ht="18.75">
      <c r="A120" s="5"/>
      <c r="B120" s="159" t="s">
        <v>73</v>
      </c>
      <c r="C120" s="159"/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79" t="s">
        <v>85</v>
      </c>
    </row>
    <row r="121" spans="1:16" ht="18.75">
      <c r="A121" s="5"/>
      <c r="B121" s="159" t="s">
        <v>74</v>
      </c>
      <c r="C121" s="159"/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79"/>
    </row>
    <row r="122" spans="1:16" ht="18.75">
      <c r="A122" s="5"/>
      <c r="B122" s="159" t="s">
        <v>75</v>
      </c>
      <c r="C122" s="159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79"/>
      <c r="P122" s="11"/>
    </row>
  </sheetData>
  <mergeCells count="278">
    <mergeCell ref="H72:K72"/>
    <mergeCell ref="B16:B18"/>
    <mergeCell ref="C16:C18"/>
    <mergeCell ref="D16:D18"/>
    <mergeCell ref="E16:E17"/>
    <mergeCell ref="O59:O61"/>
    <mergeCell ref="B9:O9"/>
    <mergeCell ref="A10:A11"/>
    <mergeCell ref="B10:B11"/>
    <mergeCell ref="C10:C11"/>
    <mergeCell ref="D10:D11"/>
    <mergeCell ref="E10:E11"/>
    <mergeCell ref="O10:O11"/>
    <mergeCell ref="E15:N15"/>
    <mergeCell ref="G11:K11"/>
    <mergeCell ref="G14:K14"/>
    <mergeCell ref="G12:K12"/>
    <mergeCell ref="A13:O13"/>
    <mergeCell ref="F10:N10"/>
    <mergeCell ref="A16:A18"/>
    <mergeCell ref="G16:G17"/>
    <mergeCell ref="H16:K16"/>
    <mergeCell ref="A62:C62"/>
    <mergeCell ref="A68:A71"/>
    <mergeCell ref="B68:B71"/>
    <mergeCell ref="C68:C71"/>
    <mergeCell ref="B28:B30"/>
    <mergeCell ref="C28:C30"/>
    <mergeCell ref="D28:D30"/>
    <mergeCell ref="E28:E29"/>
    <mergeCell ref="F24:F25"/>
    <mergeCell ref="F28:F29"/>
    <mergeCell ref="F16:F17"/>
    <mergeCell ref="C24:C26"/>
    <mergeCell ref="G52:G53"/>
    <mergeCell ref="H52:K52"/>
    <mergeCell ref="B52:B54"/>
    <mergeCell ref="C52:C54"/>
    <mergeCell ref="F52:F53"/>
    <mergeCell ref="G51:K51"/>
    <mergeCell ref="A55:C55"/>
    <mergeCell ref="A56:O56"/>
    <mergeCell ref="M59:M60"/>
    <mergeCell ref="N59:N60"/>
    <mergeCell ref="O120:O122"/>
    <mergeCell ref="O109:O113"/>
    <mergeCell ref="E103:N103"/>
    <mergeCell ref="G99:K99"/>
    <mergeCell ref="G100:K100"/>
    <mergeCell ref="G101:K101"/>
    <mergeCell ref="G102:K102"/>
    <mergeCell ref="O104:O105"/>
    <mergeCell ref="E105:N105"/>
    <mergeCell ref="G104:K104"/>
    <mergeCell ref="O106:O108"/>
    <mergeCell ref="G106:K106"/>
    <mergeCell ref="G107:K107"/>
    <mergeCell ref="G108:K108"/>
    <mergeCell ref="G109:K109"/>
    <mergeCell ref="G110:K110"/>
    <mergeCell ref="G27:K27"/>
    <mergeCell ref="G31:K31"/>
    <mergeCell ref="H32:K32"/>
    <mergeCell ref="L72:L73"/>
    <mergeCell ref="B120:C120"/>
    <mergeCell ref="B121:C121"/>
    <mergeCell ref="B122:C122"/>
    <mergeCell ref="A106:C108"/>
    <mergeCell ref="A109:C113"/>
    <mergeCell ref="B117:C117"/>
    <mergeCell ref="A104:A105"/>
    <mergeCell ref="B104:B105"/>
    <mergeCell ref="C104:C105"/>
    <mergeCell ref="B118:C118"/>
    <mergeCell ref="G111:K111"/>
    <mergeCell ref="G112:K112"/>
    <mergeCell ref="G113:K113"/>
    <mergeCell ref="A72:A74"/>
    <mergeCell ref="E72:E73"/>
    <mergeCell ref="B72:B74"/>
    <mergeCell ref="E94:E95"/>
    <mergeCell ref="G94:G95"/>
    <mergeCell ref="B87:B89"/>
    <mergeCell ref="C87:C89"/>
    <mergeCell ref="M48:M49"/>
    <mergeCell ref="F48:F49"/>
    <mergeCell ref="D52:D54"/>
    <mergeCell ref="E52:E53"/>
    <mergeCell ref="A102:A103"/>
    <mergeCell ref="B102:B103"/>
    <mergeCell ref="C102:C103"/>
    <mergeCell ref="O102:O103"/>
    <mergeCell ref="G19:K19"/>
    <mergeCell ref="H20:K20"/>
    <mergeCell ref="G20:G21"/>
    <mergeCell ref="L20:L21"/>
    <mergeCell ref="G23:K23"/>
    <mergeCell ref="M20:M21"/>
    <mergeCell ref="N20:N21"/>
    <mergeCell ref="E24:E25"/>
    <mergeCell ref="D24:D26"/>
    <mergeCell ref="B24:B26"/>
    <mergeCell ref="E32:E33"/>
    <mergeCell ref="E20:E21"/>
    <mergeCell ref="D20:D22"/>
    <mergeCell ref="C20:C22"/>
    <mergeCell ref="B20:B22"/>
    <mergeCell ref="H24:K24"/>
    <mergeCell ref="G71:K71"/>
    <mergeCell ref="A64:A67"/>
    <mergeCell ref="N52:N53"/>
    <mergeCell ref="M52:M53"/>
    <mergeCell ref="A52:A54"/>
    <mergeCell ref="A59:A61"/>
    <mergeCell ref="G55:K55"/>
    <mergeCell ref="B59:B61"/>
    <mergeCell ref="C59:C61"/>
    <mergeCell ref="D59:D61"/>
    <mergeCell ref="E59:E60"/>
    <mergeCell ref="G59:G60"/>
    <mergeCell ref="H59:K59"/>
    <mergeCell ref="L59:L60"/>
    <mergeCell ref="E58:N58"/>
    <mergeCell ref="E57:N57"/>
    <mergeCell ref="B64:B67"/>
    <mergeCell ref="C64:C67"/>
    <mergeCell ref="A63:O63"/>
    <mergeCell ref="G64:K64"/>
    <mergeCell ref="G65:K65"/>
    <mergeCell ref="G66:K66"/>
    <mergeCell ref="G67:K67"/>
    <mergeCell ref="G69:K69"/>
    <mergeCell ref="G70:K70"/>
    <mergeCell ref="O64:O67"/>
    <mergeCell ref="A87:A89"/>
    <mergeCell ref="E80:N80"/>
    <mergeCell ref="C72:C74"/>
    <mergeCell ref="O87:O89"/>
    <mergeCell ref="G76:K76"/>
    <mergeCell ref="G77:K77"/>
    <mergeCell ref="A79:O79"/>
    <mergeCell ref="A75:C78"/>
    <mergeCell ref="G78:K78"/>
    <mergeCell ref="E85:N85"/>
    <mergeCell ref="E86:N86"/>
    <mergeCell ref="E87:E88"/>
    <mergeCell ref="G87:G88"/>
    <mergeCell ref="D87:D89"/>
    <mergeCell ref="F87:F88"/>
    <mergeCell ref="E81:N81"/>
    <mergeCell ref="M82:M83"/>
    <mergeCell ref="N82:N83"/>
    <mergeCell ref="G75:K75"/>
    <mergeCell ref="O75:O78"/>
    <mergeCell ref="M72:M73"/>
    <mergeCell ref="N72:N73"/>
    <mergeCell ref="O72:O74"/>
    <mergeCell ref="G72:G73"/>
    <mergeCell ref="E62:N62"/>
    <mergeCell ref="F59:F60"/>
    <mergeCell ref="F72:F73"/>
    <mergeCell ref="G68:K68"/>
    <mergeCell ref="O68:O71"/>
    <mergeCell ref="F82:F83"/>
    <mergeCell ref="O82:O84"/>
    <mergeCell ref="A98:O98"/>
    <mergeCell ref="H87:K87"/>
    <mergeCell ref="L87:L88"/>
    <mergeCell ref="M87:M88"/>
    <mergeCell ref="N87:N88"/>
    <mergeCell ref="N94:N95"/>
    <mergeCell ref="H94:K94"/>
    <mergeCell ref="L94:L95"/>
    <mergeCell ref="M94:M95"/>
    <mergeCell ref="A91:O91"/>
    <mergeCell ref="D94:D96"/>
    <mergeCell ref="A97:C97"/>
    <mergeCell ref="B94:B96"/>
    <mergeCell ref="O94:O96"/>
    <mergeCell ref="C94:C96"/>
    <mergeCell ref="A94:A96"/>
    <mergeCell ref="F94:F95"/>
    <mergeCell ref="E90:N90"/>
    <mergeCell ref="E92:N92"/>
    <mergeCell ref="E93:N93"/>
    <mergeCell ref="A90:C90"/>
    <mergeCell ref="E97:N97"/>
    <mergeCell ref="O39:O41"/>
    <mergeCell ref="O44:O46"/>
    <mergeCell ref="O48:O50"/>
    <mergeCell ref="O35:O37"/>
    <mergeCell ref="D72:D74"/>
    <mergeCell ref="A82:A84"/>
    <mergeCell ref="L82:L83"/>
    <mergeCell ref="B82:B84"/>
    <mergeCell ref="C82:C84"/>
    <mergeCell ref="D82:D84"/>
    <mergeCell ref="E82:E83"/>
    <mergeCell ref="G82:G83"/>
    <mergeCell ref="H82:K82"/>
    <mergeCell ref="A39:A41"/>
    <mergeCell ref="A44:A46"/>
    <mergeCell ref="A48:A50"/>
    <mergeCell ref="O52:O54"/>
    <mergeCell ref="D44:D46"/>
    <mergeCell ref="C44:C46"/>
    <mergeCell ref="N24:N25"/>
    <mergeCell ref="L48:L49"/>
    <mergeCell ref="E48:E49"/>
    <mergeCell ref="C35:C37"/>
    <mergeCell ref="B35:B37"/>
    <mergeCell ref="N48:N49"/>
    <mergeCell ref="N35:N36"/>
    <mergeCell ref="M32:M33"/>
    <mergeCell ref="N32:N33"/>
    <mergeCell ref="G28:G29"/>
    <mergeCell ref="G32:G33"/>
    <mergeCell ref="L32:L33"/>
    <mergeCell ref="E39:E40"/>
    <mergeCell ref="G39:G40"/>
    <mergeCell ref="H39:K39"/>
    <mergeCell ref="L39:L40"/>
    <mergeCell ref="M39:M40"/>
    <mergeCell ref="F32:F33"/>
    <mergeCell ref="F39:F40"/>
    <mergeCell ref="L35:L36"/>
    <mergeCell ref="M35:M36"/>
    <mergeCell ref="F44:F45"/>
    <mergeCell ref="B48:B50"/>
    <mergeCell ref="C48:C50"/>
    <mergeCell ref="A35:A37"/>
    <mergeCell ref="D35:D37"/>
    <mergeCell ref="E35:E36"/>
    <mergeCell ref="F35:F36"/>
    <mergeCell ref="G35:G36"/>
    <mergeCell ref="H35:K35"/>
    <mergeCell ref="G48:G49"/>
    <mergeCell ref="H48:K48"/>
    <mergeCell ref="E44:E45"/>
    <mergeCell ref="G42:K42"/>
    <mergeCell ref="E38:N38"/>
    <mergeCell ref="N39:N40"/>
    <mergeCell ref="D39:D41"/>
    <mergeCell ref="G43:K43"/>
    <mergeCell ref="B39:B41"/>
    <mergeCell ref="C39:C41"/>
    <mergeCell ref="B44:B46"/>
    <mergeCell ref="G47:K47"/>
    <mergeCell ref="G44:G45"/>
    <mergeCell ref="H44:K44"/>
    <mergeCell ref="L44:L45"/>
    <mergeCell ref="M44:M45"/>
    <mergeCell ref="N44:N45"/>
    <mergeCell ref="D48:D50"/>
    <mergeCell ref="N16:N17"/>
    <mergeCell ref="L52:L53"/>
    <mergeCell ref="O16:O18"/>
    <mergeCell ref="O20:O22"/>
    <mergeCell ref="O24:O26"/>
    <mergeCell ref="O28:O30"/>
    <mergeCell ref="O32:O34"/>
    <mergeCell ref="A20:A22"/>
    <mergeCell ref="A24:A26"/>
    <mergeCell ref="A28:A30"/>
    <mergeCell ref="A32:A34"/>
    <mergeCell ref="H28:K28"/>
    <mergeCell ref="L28:L29"/>
    <mergeCell ref="M28:M29"/>
    <mergeCell ref="N28:N29"/>
    <mergeCell ref="M16:M17"/>
    <mergeCell ref="G24:G25"/>
    <mergeCell ref="F20:F21"/>
    <mergeCell ref="L24:L25"/>
    <mergeCell ref="M24:M25"/>
    <mergeCell ref="D32:D34"/>
    <mergeCell ref="C32:C34"/>
    <mergeCell ref="B32:B34"/>
    <mergeCell ref="L16:L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2024-03-26T08:11:48Z</dcterms:modified>
</cp:coreProperties>
</file>