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336"/>
  </bookViews>
  <sheets>
    <sheet name="приведение к Шаблону" sheetId="1" r:id="rId1"/>
  </sheets>
  <definedNames>
    <definedName name="_xlnm.Print_Titles" localSheetId="0">'приведение к Шаблону'!$5:$6</definedName>
    <definedName name="_xlnm.Print_Area" localSheetId="0">'приведение к Шаблону'!$A$1:$O$114</definedName>
  </definedNames>
  <calcPr calcId="145621"/>
</workbook>
</file>

<file path=xl/calcChain.xml><?xml version="1.0" encoding="utf-8"?>
<calcChain xmlns="http://schemas.openxmlformats.org/spreadsheetml/2006/main">
  <c r="E20" i="1" l="1"/>
  <c r="E67" i="1" l="1"/>
  <c r="E56" i="1" l="1"/>
  <c r="E63" i="1"/>
  <c r="E58" i="1"/>
  <c r="M56" i="1"/>
  <c r="L56" i="1"/>
  <c r="G56" i="1"/>
  <c r="F44" i="1" l="1"/>
  <c r="G13" i="1" l="1"/>
  <c r="G14" i="1"/>
  <c r="G12" i="1" l="1"/>
  <c r="E62" i="1"/>
  <c r="F15" i="1" l="1"/>
  <c r="F12" i="1" s="1"/>
  <c r="F98" i="1"/>
  <c r="F43" i="1" l="1"/>
  <c r="F54" i="1" s="1"/>
  <c r="F97" i="1"/>
  <c r="F106" i="1" s="1"/>
  <c r="F42" i="1"/>
  <c r="F53" i="1" s="1"/>
  <c r="F96" i="1"/>
  <c r="F105" i="1" s="1"/>
  <c r="F41" i="1"/>
  <c r="E79" i="1"/>
  <c r="E100" i="1"/>
  <c r="E97" i="1" s="1"/>
  <c r="E106" i="1" s="1"/>
  <c r="F79" i="1"/>
  <c r="F72" i="1"/>
  <c r="G79" i="1"/>
  <c r="G72" i="1"/>
  <c r="L79" i="1"/>
  <c r="L72" i="1"/>
  <c r="M79" i="1"/>
  <c r="M72" i="1"/>
  <c r="N79" i="1"/>
  <c r="N72" i="1"/>
  <c r="E74" i="1"/>
  <c r="E72" i="1" s="1"/>
  <c r="F13" i="1"/>
  <c r="F56" i="1"/>
  <c r="F69" i="1" s="1"/>
  <c r="G41" i="1"/>
  <c r="G52" i="1" s="1"/>
  <c r="G42" i="1"/>
  <c r="G53" i="1" s="1"/>
  <c r="G69" i="1"/>
  <c r="G68" i="1" s="1"/>
  <c r="L41" i="1"/>
  <c r="L52" i="1" s="1"/>
  <c r="L13" i="1"/>
  <c r="L22" i="1"/>
  <c r="L42" i="1"/>
  <c r="L53" i="1" s="1"/>
  <c r="L69" i="1"/>
  <c r="L68" i="1" s="1"/>
  <c r="M41" i="1"/>
  <c r="M52" i="1" s="1"/>
  <c r="M13" i="1"/>
  <c r="M22" i="1"/>
  <c r="M42" i="1"/>
  <c r="M53" i="1" s="1"/>
  <c r="M69" i="1"/>
  <c r="M68" i="1" s="1"/>
  <c r="N41" i="1"/>
  <c r="N52" i="1" s="1"/>
  <c r="N13" i="1"/>
  <c r="N22" i="1"/>
  <c r="N42" i="1"/>
  <c r="N53" i="1" s="1"/>
  <c r="N56" i="1"/>
  <c r="N69" i="1" s="1"/>
  <c r="N68" i="1" s="1"/>
  <c r="F14" i="1"/>
  <c r="G43" i="1"/>
  <c r="G54" i="1" s="1"/>
  <c r="L14" i="1"/>
  <c r="L23" i="1"/>
  <c r="L43" i="1"/>
  <c r="L54" i="1" s="1"/>
  <c r="M14" i="1"/>
  <c r="M23" i="1"/>
  <c r="M43" i="1"/>
  <c r="M54" i="1" s="1"/>
  <c r="N14" i="1"/>
  <c r="N23" i="1"/>
  <c r="N43" i="1"/>
  <c r="N54" i="1" s="1"/>
  <c r="N97" i="1"/>
  <c r="N106" i="1" s="1"/>
  <c r="M97" i="1"/>
  <c r="M106" i="1" s="1"/>
  <c r="L97" i="1"/>
  <c r="L106" i="1" s="1"/>
  <c r="G97" i="1"/>
  <c r="G106" i="1" s="1"/>
  <c r="N96" i="1"/>
  <c r="N105" i="1" s="1"/>
  <c r="M96" i="1"/>
  <c r="M105" i="1" s="1"/>
  <c r="L96" i="1"/>
  <c r="L105" i="1" s="1"/>
  <c r="G96" i="1"/>
  <c r="G105" i="1" s="1"/>
  <c r="G104" i="1" s="1"/>
  <c r="E99" i="1"/>
  <c r="E96" i="1" s="1"/>
  <c r="E105" i="1" s="1"/>
  <c r="N98" i="1"/>
  <c r="N95" i="1" s="1"/>
  <c r="M98" i="1"/>
  <c r="M95" i="1" s="1"/>
  <c r="L98" i="1"/>
  <c r="L95" i="1" s="1"/>
  <c r="G98" i="1"/>
  <c r="G95" i="1" s="1"/>
  <c r="L44" i="1"/>
  <c r="L40" i="1" s="1"/>
  <c r="L51" i="1" s="1"/>
  <c r="M44" i="1"/>
  <c r="M40" i="1" s="1"/>
  <c r="M51" i="1" s="1"/>
  <c r="N44" i="1"/>
  <c r="N40" i="1" s="1"/>
  <c r="N51" i="1" s="1"/>
  <c r="G24" i="1"/>
  <c r="L24" i="1"/>
  <c r="M24" i="1"/>
  <c r="N24" i="1"/>
  <c r="E25" i="1"/>
  <c r="E26" i="1"/>
  <c r="E16" i="1"/>
  <c r="E17" i="1"/>
  <c r="E30" i="1"/>
  <c r="N30" i="1"/>
  <c r="M30" i="1"/>
  <c r="L30" i="1"/>
  <c r="G30" i="1"/>
  <c r="F30" i="1"/>
  <c r="G15" i="1"/>
  <c r="L15" i="1"/>
  <c r="M15" i="1"/>
  <c r="N15" i="1"/>
  <c r="E47" i="1"/>
  <c r="E43" i="1" s="1"/>
  <c r="E54" i="1" s="1"/>
  <c r="G44" i="1"/>
  <c r="G40" i="1" s="1"/>
  <c r="G51" i="1" s="1"/>
  <c r="E70" i="1"/>
  <c r="E46" i="1"/>
  <c r="E42" i="1" s="1"/>
  <c r="E53" i="1" s="1"/>
  <c r="E45" i="1"/>
  <c r="E41" i="1" s="1"/>
  <c r="E52" i="1" s="1"/>
  <c r="E92" i="1" l="1"/>
  <c r="E91" i="1" s="1"/>
  <c r="F52" i="1"/>
  <c r="F40" i="1"/>
  <c r="F51" i="1" s="1"/>
  <c r="N12" i="1"/>
  <c r="N21" i="1"/>
  <c r="N37" i="1"/>
  <c r="N109" i="1" s="1"/>
  <c r="M37" i="1"/>
  <c r="M109" i="1" s="1"/>
  <c r="G38" i="1"/>
  <c r="G110" i="1" s="1"/>
  <c r="M92" i="1"/>
  <c r="M91" i="1" s="1"/>
  <c r="L38" i="1"/>
  <c r="L110" i="1" s="1"/>
  <c r="L37" i="1"/>
  <c r="L109" i="1" s="1"/>
  <c r="N92" i="1"/>
  <c r="N91" i="1" s="1"/>
  <c r="L92" i="1"/>
  <c r="L91" i="1" s="1"/>
  <c r="F92" i="1"/>
  <c r="L21" i="1"/>
  <c r="N38" i="1"/>
  <c r="N110" i="1" s="1"/>
  <c r="M38" i="1"/>
  <c r="M110" i="1" s="1"/>
  <c r="M21" i="1"/>
  <c r="E98" i="1"/>
  <c r="E95" i="1" s="1"/>
  <c r="L104" i="1"/>
  <c r="E22" i="1"/>
  <c r="E24" i="1"/>
  <c r="F95" i="1"/>
  <c r="F104" i="1" s="1"/>
  <c r="E104" i="1"/>
  <c r="M104" i="1"/>
  <c r="G37" i="1"/>
  <c r="G109" i="1" s="1"/>
  <c r="N104" i="1"/>
  <c r="G92" i="1"/>
  <c r="G91" i="1" s="1"/>
  <c r="L12" i="1"/>
  <c r="M12" i="1"/>
  <c r="G21" i="1"/>
  <c r="F38" i="1"/>
  <c r="F110" i="1" s="1"/>
  <c r="F37" i="1"/>
  <c r="F109" i="1" s="1"/>
  <c r="E15" i="1"/>
  <c r="E14" i="1"/>
  <c r="E13" i="1"/>
  <c r="E23" i="1"/>
  <c r="E69" i="1"/>
  <c r="F68" i="1"/>
  <c r="E68" i="1" s="1"/>
  <c r="E44" i="1"/>
  <c r="E40" i="1" s="1"/>
  <c r="E51" i="1" s="1"/>
  <c r="F108" i="1" l="1"/>
  <c r="F107" i="1" s="1"/>
  <c r="N36" i="1"/>
  <c r="M36" i="1"/>
  <c r="F91" i="1"/>
  <c r="L108" i="1"/>
  <c r="L107" i="1" s="1"/>
  <c r="N108" i="1"/>
  <c r="N107" i="1" s="1"/>
  <c r="M108" i="1"/>
  <c r="M107" i="1" s="1"/>
  <c r="L36" i="1"/>
  <c r="E38" i="1"/>
  <c r="E37" i="1"/>
  <c r="E110" i="1"/>
  <c r="G108" i="1"/>
  <c r="G107" i="1" s="1"/>
  <c r="E12" i="1"/>
  <c r="G36" i="1"/>
  <c r="F36" i="1"/>
  <c r="E21" i="1"/>
  <c r="E109" i="1"/>
  <c r="E108" i="1" l="1"/>
  <c r="E107" i="1" s="1"/>
  <c r="E36" i="1"/>
</calcChain>
</file>

<file path=xl/sharedStrings.xml><?xml version="1.0" encoding="utf-8"?>
<sst xmlns="http://schemas.openxmlformats.org/spreadsheetml/2006/main" count="327" uniqueCount="97">
  <si>
    <t>№ п/п</t>
  </si>
  <si>
    <t>Источники финансирования</t>
  </si>
  <si>
    <t xml:space="preserve">Всего
(тыс. руб.)
</t>
  </si>
  <si>
    <t>1.</t>
  </si>
  <si>
    <t>В пределах средств, предусмотренных на содержание ответственного исполнителя мероприятия</t>
  </si>
  <si>
    <t>Управление жилищных отношений</t>
  </si>
  <si>
    <t>2.</t>
  </si>
  <si>
    <t>Срок исполнения мероприятия</t>
  </si>
  <si>
    <t>1.1.</t>
  </si>
  <si>
    <t>2.1</t>
  </si>
  <si>
    <t xml:space="preserve">1.1. </t>
  </si>
  <si>
    <t>1.1</t>
  </si>
  <si>
    <t>Средства федерального бюджета</t>
  </si>
  <si>
    <t>Средства бюджета Московской области</t>
  </si>
  <si>
    <t>Средства бюджета Одинцовского городского округа</t>
  </si>
  <si>
    <t>Объем финансирования  по годам (тыс.руб.)</t>
  </si>
  <si>
    <t>2023 год</t>
  </si>
  <si>
    <t>2024 год</t>
  </si>
  <si>
    <t>Ответственный за выполнение мероприятий</t>
  </si>
  <si>
    <t>2.2</t>
  </si>
  <si>
    <t>Итого:</t>
  </si>
  <si>
    <t>Итого по муниципальной программе:</t>
  </si>
  <si>
    <t>Управление градостроительной деятельности</t>
  </si>
  <si>
    <t>3.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</si>
  <si>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 Предоставление многодетным семьям жилищных субсидий на приобретение жилого помещения или строительство индивидуального жилого дома
</t>
    </r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</si>
  <si>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
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
</t>
    </r>
  </si>
  <si>
    <t>Управление жилищных отношений, Управление социального развития, Комитет по управлению муниципальным имуществом, Управление опеки и попечительства, МКУ "ЦМЗ Одинцовского городского округа"</t>
  </si>
  <si>
    <t>Управление жилищных отношений,  Комитет по управлению муниципальным имуществом</t>
  </si>
  <si>
    <t xml:space="preserve">Мероприятие 01.01. Реализация мероприятий по обеспечению жильем молодых семей
</t>
  </si>
  <si>
    <t xml:space="preserve">Мероприятие 01.01. Реализация мероприятий по улучшению жилищных условий многодетных семей
</t>
  </si>
  <si>
    <t>Мероприятие 01.01. Организация строительства</t>
  </si>
  <si>
    <t>1.2.</t>
  </si>
  <si>
    <t xml:space="preserve">Мероприятие 01.02. 
Расходы на реализацию мероприятий по обеспечению проживающих в городском округе и нуждающихся в жилых помещениях малоимущих граждан жилыми помещениями
</t>
  </si>
  <si>
    <t xml:space="preserve">Мероприятие 01.03.
Обеспечение проживающих в городском округе и нуждающихся в жилых помещениях малоимущих граждан жилыми помещениями
</t>
  </si>
  <si>
    <t>1.3.</t>
  </si>
  <si>
    <t>Управление жилищно-коммунльного хозяйства</t>
  </si>
  <si>
    <t>2023-2027 годы</t>
  </si>
  <si>
    <t>2025 год</t>
  </si>
  <si>
    <t>2026 год</t>
  </si>
  <si>
    <t>2027 год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</si>
  <si>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Создание условий для развития  жилищного строительства</t>
    </r>
  </si>
  <si>
    <r>
      <rPr>
        <b/>
        <sz val="12"/>
        <rFont val="Times New Roman"/>
        <family val="1"/>
        <charset val="204"/>
      </rPr>
      <t>Основное мероприятие 03.</t>
    </r>
    <r>
      <rPr>
        <sz val="12"/>
        <rFont val="Times New Roman"/>
        <family val="1"/>
        <charset val="204"/>
      </rPr>
      <t xml:space="preserve">
Создание системы недопущения возникновения проблемных объектов в сфере жилищного строительства</t>
    </r>
  </si>
  <si>
    <t>Мероприятие 03.03.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-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 требованиям законодательства о градостроительной деятельности Российской Федерации</t>
  </si>
  <si>
    <r>
      <rPr>
        <b/>
        <sz val="12"/>
        <rFont val="Times New Roman"/>
        <family val="1"/>
        <charset val="204"/>
      </rPr>
      <t>Основное мероприятие 04.</t>
    </r>
    <r>
      <rPr>
        <sz val="12"/>
        <rFont val="Times New Roman"/>
        <family val="1"/>
        <charset val="204"/>
      </rPr>
      <t xml:space="preserve">
Обеспечение комплексной инфраструктурой земельных участков для предоставления отдельным категориям граждан</t>
    </r>
  </si>
  <si>
    <t>Мероприятие 04.02. Обеспечение комплексной инфраструктурой земельных участков для предоставления отдельным категориям граждан, имеющих особые профессиональные (трудовые) заслуги</t>
  </si>
  <si>
    <t>Мероприятие 04.03.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</si>
  <si>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Основное мероприятие 01. 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</t>
    </r>
  </si>
  <si>
    <t>Мероприятие 01.01.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</si>
  <si>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Управление жилищных отношений, Управление капитального строительства</t>
  </si>
  <si>
    <t xml:space="preserve">Всего
</t>
  </si>
  <si>
    <t>В том числе по кварталам:</t>
  </si>
  <si>
    <t>_</t>
  </si>
  <si>
    <t>Управление капитального строительства</t>
  </si>
  <si>
    <t>Количество уведомлений о соответствии (несоответствии) указанных в уведомлении о планируемом строительстве параметров объекта ИЖС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 требованиям законодательства о градостроительной деятельности Российской Федерации, штук</t>
  </si>
  <si>
    <t>Количество земельных участков, обеспеченных комплексной инфраструктурой, штук</t>
  </si>
  <si>
    <t>Количество молодых семей, получивших свидетельство о праве на получение социальной выплаты, семей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</si>
  <si>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 в отчетном финансовом году, человек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</si>
  <si>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бюджета, человек</t>
  </si>
  <si>
    <t>Количество инвалидов и ветеранов боевых действий, членов семей погибших (умерших) инвалидов и ветеранов боевых действий, получивших государственную поддержку по обеспечению жилыми помещениями за счет средств федерального бюджета, человек</t>
  </si>
  <si>
    <t>Количество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бюджета, человек</t>
  </si>
  <si>
    <t>Подпрограмма 1 «Создание условий для жилищного строительства»</t>
  </si>
  <si>
    <t>Итого по Подпрограмме 1:</t>
  </si>
  <si>
    <t>Подпрограмма 2 «Обеспечение жильем молодых семей»</t>
  </si>
  <si>
    <t>Итого по Подпрограмме 2:</t>
  </si>
  <si>
    <t>Подпрограмма 3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</si>
  <si>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Итого по Подпрограмме 3:</t>
  </si>
  <si>
    <t>Подпрограмма 6 «Обеспечение жильем отдельных категорий граждан за счет средств федерального бюджета»</t>
  </si>
  <si>
    <t>Итого по Подпрограмме 6:</t>
  </si>
  <si>
    <t>Подпрограмма 7 «Улучшение жилищных условий отдельных категорий многодетных семей»</t>
  </si>
  <si>
    <t>Итого по Подпрограмме 7:</t>
  </si>
  <si>
    <t xml:space="preserve">«Приложение 1 к муниципальной программе  </t>
  </si>
  <si>
    <t>».</t>
  </si>
  <si>
    <t>Н.А. Стародубова</t>
  </si>
  <si>
    <t>Начальник Управления бухгалтерского учета и отчетности - главный бухгалтер</t>
  </si>
  <si>
    <t>-</t>
  </si>
  <si>
    <t>Исполняющий обязанности начальника Управления жилищных отношений</t>
  </si>
  <si>
    <t>Т.В. Бондарева</t>
  </si>
  <si>
    <t>Мероприятие программы/подпрограммы</t>
  </si>
  <si>
    <t>1 квартал</t>
  </si>
  <si>
    <t>1 полугодие</t>
  </si>
  <si>
    <t>9 месяцев</t>
  </si>
  <si>
    <t>12 месяцев</t>
  </si>
  <si>
    <t>1.2</t>
  </si>
  <si>
    <t>Мероприятие 01.02. Предоставление жилищного сертификата и единовременной социальной выплаты</t>
  </si>
  <si>
    <t>Численность детей-сирот и детей, оставшихся без попечения родителей, лиц из числа детей-сирот и детей, оставшихся без попечения родителей в возрасте от 18 до 22 лет включительно, реализовавших жилищный сертификат и единовременную социальную выплату в отчетном финансовом году, человек</t>
  </si>
  <si>
    <t xml:space="preserve">ПЕРЕЧЕНЬ
МЕРОПРИЯТИЙ МУНИЦИПАЛЬНОЙ ПРОГРАММЫ
ОДИНЦОВСКОГО ГОРОДСКОГО ОКРУГА МОСКОВСКОЙ ОБЛАСТИ  «ЖИЛИЩЕ» НА 2023-2027 ГОДЫ
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</si>
  <si>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 
Оказание государственной поддержки
по обеспечению жильем отдельных категорий граждан из числа ветеранов
и инвалидов Великой Отечественной войны 1941-1945 годов и членов
их семей
</t>
    </r>
  </si>
  <si>
    <t>Мероприятие 01.01.
Предоставление жилых помещений отдельным категориям граждан из числа ветеранов и инвалидов Великой Отечественной войны и членов их семей</t>
  </si>
  <si>
    <r>
      <rPr>
        <b/>
        <sz val="12"/>
        <rFont val="Times New Roman"/>
        <family val="1"/>
        <charset val="204"/>
      </rPr>
      <t xml:space="preserve">Основное мероприятие 02.
</t>
    </r>
    <r>
      <rPr>
        <sz val="12"/>
        <rFont val="Times New Roman"/>
        <family val="1"/>
        <charset val="204"/>
      </rPr>
      <t xml:space="preserve">Оказание государственной поддержки 
по обеспечению жильем отдельных категорий граждан из числа ветеранов 
и инвалидов боевых действий и членов их семей, инвалидов и семей, имеющих детей-инвалидов
</t>
    </r>
  </si>
  <si>
    <t>Мероприятие 02.01. Предоставление жилых помещений отдельным категориям граждан из числа ветеранов и инвалидов боевых действий и членов их семей</t>
  </si>
  <si>
    <t>Мероприятие 02.02. Предоставление жилых помещений отдельным категориям граждан из числа инвалидов и семей, имеющих детей-инвалидов</t>
  </si>
  <si>
    <t xml:space="preserve">Количество многодетных семей, получивших свидетельство о праве на получение жилищной субсидии
на приобретение жилого помещения или строительство индивидуального жилого дома, семей
</t>
  </si>
  <si>
    <t>4.</t>
  </si>
  <si>
    <t>4.2.</t>
  </si>
  <si>
    <t>4.3.</t>
  </si>
  <si>
    <t>Приложение 1                                                                                                                                                                  к постановлению Администрации Одинцовского городского округа                                                Московской области от _________ № _____</t>
  </si>
  <si>
    <t>3.3.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</si>
</sst>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"/>
    <numFmt numFmtId="167" formatCode="#,##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6">
    <xf numFmtId="0" fontId="0" fillId="0" borderId="0" xfId="0"/>
    <xf numFmtId="167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/>
    <xf numFmtId="0" fontId="3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 wrapText="1"/>
    </xf>
    <xf numFmtId="0" fontId="1" fillId="2" borderId="0" xfId="0" applyFont="1" applyFill="1"/>
    <xf numFmtId="0" fontId="3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3" fillId="2" borderId="8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top" wrapText="1"/>
    </xf>
    <xf numFmtId="167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 wrapText="1"/>
    </xf>
    <xf numFmtId="167" fontId="1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4" fillId="2" borderId="0" xfId="0" applyNumberFormat="1" applyFont="1" applyFill="1" applyBorder="1" applyAlignment="1">
      <alignment vertical="center" wrapText="1"/>
    </xf>
    <xf numFmtId="167" fontId="1" fillId="2" borderId="3" xfId="0" applyNumberFormat="1" applyFont="1" applyFill="1" applyBorder="1" applyAlignment="1">
      <alignment horizontal="center" vertical="top" wrapText="1"/>
    </xf>
    <xf numFmtId="167" fontId="1" fillId="2" borderId="3" xfId="0" applyNumberFormat="1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top" wrapText="1"/>
    </xf>
    <xf numFmtId="166" fontId="3" fillId="2" borderId="8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167" fontId="3" fillId="0" borderId="3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166" fontId="3" fillId="3" borderId="8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7" fontId="1" fillId="2" borderId="3" xfId="0" applyNumberFormat="1" applyFont="1" applyFill="1" applyBorder="1" applyAlignment="1">
      <alignment horizontal="center" vertical="center" wrapText="1"/>
    </xf>
    <xf numFmtId="167" fontId="1" fillId="2" borderId="4" xfId="0" applyNumberFormat="1" applyFont="1" applyFill="1" applyBorder="1" applyAlignment="1">
      <alignment horizontal="center" vertical="center" wrapText="1"/>
    </xf>
    <xf numFmtId="167" fontId="1" fillId="2" borderId="5" xfId="0" applyNumberFormat="1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 wrapText="1"/>
    </xf>
    <xf numFmtId="167" fontId="3" fillId="2" borderId="4" xfId="0" applyNumberFormat="1" applyFont="1" applyFill="1" applyBorder="1" applyAlignment="1">
      <alignment horizontal="center" vertical="center" wrapText="1"/>
    </xf>
    <xf numFmtId="167" fontId="3" fillId="2" borderId="5" xfId="0" applyNumberFormat="1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top" wrapText="1"/>
    </xf>
    <xf numFmtId="167" fontId="3" fillId="2" borderId="4" xfId="0" applyNumberFormat="1" applyFont="1" applyFill="1" applyBorder="1" applyAlignment="1">
      <alignment horizontal="center" vertical="top" wrapText="1"/>
    </xf>
    <xf numFmtId="167" fontId="3" fillId="2" borderId="5" xfId="0" applyNumberFormat="1" applyFont="1" applyFill="1" applyBorder="1" applyAlignment="1">
      <alignment horizontal="center" vertical="top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167" fontId="1" fillId="2" borderId="3" xfId="0" applyNumberFormat="1" applyFont="1" applyFill="1" applyBorder="1" applyAlignment="1">
      <alignment horizontal="center" vertical="top" wrapText="1"/>
    </xf>
    <xf numFmtId="167" fontId="1" fillId="2" borderId="4" xfId="0" applyNumberFormat="1" applyFont="1" applyFill="1" applyBorder="1" applyAlignment="1">
      <alignment horizontal="center" vertical="top" wrapText="1"/>
    </xf>
    <xf numFmtId="167" fontId="1" fillId="2" borderId="5" xfId="0" applyNumberFormat="1" applyFont="1" applyFill="1" applyBorder="1" applyAlignment="1">
      <alignment horizontal="center" vertical="top" wrapText="1"/>
    </xf>
    <xf numFmtId="166" fontId="3" fillId="2" borderId="6" xfId="0" applyNumberFormat="1" applyFont="1" applyFill="1" applyBorder="1" applyAlignment="1">
      <alignment horizontal="center" vertical="center" wrapText="1"/>
    </xf>
    <xf numFmtId="166" fontId="3" fillId="2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left" vertical="top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wrapText="1"/>
    </xf>
    <xf numFmtId="166" fontId="3" fillId="2" borderId="8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left" vertical="top" wrapText="1"/>
    </xf>
    <xf numFmtId="164" fontId="3" fillId="2" borderId="7" xfId="0" applyNumberFormat="1" applyFont="1" applyFill="1" applyBorder="1" applyAlignment="1">
      <alignment horizontal="left" vertical="top" wrapText="1"/>
    </xf>
    <xf numFmtId="164" fontId="3" fillId="2" borderId="8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justify" vertical="top" wrapText="1"/>
    </xf>
    <xf numFmtId="49" fontId="3" fillId="2" borderId="7" xfId="0" applyNumberFormat="1" applyFont="1" applyFill="1" applyBorder="1" applyAlignment="1">
      <alignment horizontal="justify" vertical="top" wrapText="1"/>
    </xf>
    <xf numFmtId="49" fontId="3" fillId="2" borderId="8" xfId="0" applyNumberFormat="1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164" fontId="3" fillId="2" borderId="6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166" fontId="1" fillId="2" borderId="3" xfId="0" applyNumberFormat="1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vertical="center" wrapText="1"/>
    </xf>
    <xf numFmtId="166" fontId="1" fillId="2" borderId="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1"/>
  <sheetViews>
    <sheetView tabSelected="1" zoomScale="56" zoomScaleNormal="56" zoomScaleSheetLayoutView="70" workbookViewId="0">
      <selection activeCell="B8" sqref="B8"/>
    </sheetView>
  </sheetViews>
  <sheetFormatPr defaultColWidth="8.88671875" defaultRowHeight="15.6" x14ac:dyDescent="0.3"/>
  <cols>
    <col min="1" max="1" width="4.88671875" style="3" customWidth="1"/>
    <col min="2" max="2" width="45.33203125" style="3" customWidth="1"/>
    <col min="3" max="3" width="19.33203125" style="3" customWidth="1"/>
    <col min="4" max="4" width="21.33203125" style="3" customWidth="1"/>
    <col min="5" max="5" width="20.6640625" style="3" customWidth="1"/>
    <col min="6" max="6" width="21.6640625" style="3" customWidth="1"/>
    <col min="7" max="11" width="16.6640625" style="3" customWidth="1"/>
    <col min="12" max="12" width="23" style="3" customWidth="1"/>
    <col min="13" max="13" width="17.5546875" style="3" customWidth="1"/>
    <col min="14" max="14" width="16.5546875" style="3" customWidth="1"/>
    <col min="15" max="15" width="34.88671875" style="3" customWidth="1"/>
    <col min="16" max="16384" width="8.88671875" style="3"/>
  </cols>
  <sheetData>
    <row r="1" spans="1:15" ht="75" customHeight="1" x14ac:dyDescent="0.3">
      <c r="G1" s="4"/>
      <c r="H1" s="4"/>
      <c r="I1" s="4"/>
      <c r="J1" s="4"/>
      <c r="K1" s="4"/>
      <c r="L1" s="149" t="s">
        <v>95</v>
      </c>
      <c r="M1" s="149"/>
      <c r="N1" s="149"/>
      <c r="O1" s="149"/>
    </row>
    <row r="2" spans="1:15" ht="42" customHeight="1" x14ac:dyDescent="0.3">
      <c r="G2" s="4"/>
      <c r="H2" s="4"/>
      <c r="I2" s="4"/>
      <c r="J2" s="4"/>
      <c r="K2" s="4"/>
      <c r="L2" s="150" t="s">
        <v>70</v>
      </c>
      <c r="M2" s="150"/>
      <c r="N2" s="150"/>
      <c r="O2" s="150"/>
    </row>
    <row r="3" spans="1:15" ht="69" customHeight="1" x14ac:dyDescent="0.3">
      <c r="A3" s="154" t="s">
        <v>85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ht="30" customHeight="1" x14ac:dyDescent="0.25">
      <c r="G4" s="4"/>
      <c r="H4" s="4"/>
      <c r="I4" s="4"/>
      <c r="J4" s="4"/>
      <c r="K4" s="4"/>
      <c r="L4" s="5"/>
      <c r="M4" s="5"/>
      <c r="N4" s="5"/>
      <c r="O4" s="5"/>
    </row>
    <row r="5" spans="1:15" ht="27" customHeight="1" x14ac:dyDescent="0.3">
      <c r="A5" s="151" t="s">
        <v>0</v>
      </c>
      <c r="B5" s="151" t="s">
        <v>77</v>
      </c>
      <c r="C5" s="151" t="s">
        <v>7</v>
      </c>
      <c r="D5" s="151" t="s">
        <v>1</v>
      </c>
      <c r="E5" s="152" t="s">
        <v>2</v>
      </c>
      <c r="F5" s="70" t="s">
        <v>15</v>
      </c>
      <c r="G5" s="71"/>
      <c r="H5" s="71"/>
      <c r="I5" s="71"/>
      <c r="J5" s="71"/>
      <c r="K5" s="71"/>
      <c r="L5" s="71"/>
      <c r="M5" s="71"/>
      <c r="N5" s="72"/>
      <c r="O5" s="151" t="s">
        <v>18</v>
      </c>
    </row>
    <row r="6" spans="1:15" ht="52.2" customHeight="1" x14ac:dyDescent="0.3">
      <c r="A6" s="151"/>
      <c r="B6" s="151"/>
      <c r="C6" s="151"/>
      <c r="D6" s="151"/>
      <c r="E6" s="153"/>
      <c r="F6" s="47" t="s">
        <v>16</v>
      </c>
      <c r="G6" s="70" t="s">
        <v>17</v>
      </c>
      <c r="H6" s="71"/>
      <c r="I6" s="71"/>
      <c r="J6" s="71"/>
      <c r="K6" s="72"/>
      <c r="L6" s="6" t="s">
        <v>37</v>
      </c>
      <c r="M6" s="6" t="s">
        <v>38</v>
      </c>
      <c r="N6" s="6" t="s">
        <v>39</v>
      </c>
      <c r="O6" s="151"/>
    </row>
    <row r="7" spans="1:15" ht="27" customHeight="1" x14ac:dyDescent="0.3">
      <c r="A7" s="7"/>
      <c r="B7" s="70" t="s">
        <v>60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</row>
    <row r="8" spans="1:15" s="13" customFormat="1" ht="52.2" customHeight="1" x14ac:dyDescent="0.3">
      <c r="A8" s="8" t="s">
        <v>3</v>
      </c>
      <c r="B8" s="9" t="s">
        <v>40</v>
      </c>
      <c r="C8" s="10" t="s">
        <v>36</v>
      </c>
      <c r="D8" s="11" t="s">
        <v>14</v>
      </c>
      <c r="E8" s="62" t="s">
        <v>4</v>
      </c>
      <c r="F8" s="63"/>
      <c r="G8" s="63"/>
      <c r="H8" s="63"/>
      <c r="I8" s="63"/>
      <c r="J8" s="63"/>
      <c r="K8" s="63"/>
      <c r="L8" s="63"/>
      <c r="M8" s="63"/>
      <c r="N8" s="64"/>
      <c r="O8" s="12"/>
    </row>
    <row r="9" spans="1:15" s="13" customFormat="1" ht="56.4" customHeight="1" x14ac:dyDescent="0.3">
      <c r="A9" s="8" t="s">
        <v>11</v>
      </c>
      <c r="B9" s="14" t="s">
        <v>30</v>
      </c>
      <c r="C9" s="10" t="s">
        <v>36</v>
      </c>
      <c r="D9" s="11" t="s">
        <v>14</v>
      </c>
      <c r="E9" s="62" t="s">
        <v>4</v>
      </c>
      <c r="F9" s="63"/>
      <c r="G9" s="63"/>
      <c r="H9" s="63"/>
      <c r="I9" s="63"/>
      <c r="J9" s="63"/>
      <c r="K9" s="63"/>
      <c r="L9" s="63"/>
      <c r="M9" s="63"/>
      <c r="N9" s="64"/>
      <c r="O9" s="15" t="s">
        <v>52</v>
      </c>
    </row>
    <row r="10" spans="1:15" s="13" customFormat="1" ht="84.6" customHeight="1" x14ac:dyDescent="0.3">
      <c r="A10" s="8" t="s">
        <v>31</v>
      </c>
      <c r="B10" s="9" t="s">
        <v>32</v>
      </c>
      <c r="C10" s="10" t="s">
        <v>36</v>
      </c>
      <c r="D10" s="11" t="s">
        <v>14</v>
      </c>
      <c r="E10" s="62" t="s">
        <v>4</v>
      </c>
      <c r="F10" s="63"/>
      <c r="G10" s="63"/>
      <c r="H10" s="63"/>
      <c r="I10" s="63"/>
      <c r="J10" s="63"/>
      <c r="K10" s="63"/>
      <c r="L10" s="63"/>
      <c r="M10" s="63"/>
      <c r="N10" s="64"/>
      <c r="O10" s="15" t="s">
        <v>48</v>
      </c>
    </row>
    <row r="11" spans="1:15" s="13" customFormat="1" ht="70.2" customHeight="1" x14ac:dyDescent="0.3">
      <c r="A11" s="8" t="s">
        <v>34</v>
      </c>
      <c r="B11" s="9" t="s">
        <v>33</v>
      </c>
      <c r="C11" s="10" t="s">
        <v>36</v>
      </c>
      <c r="D11" s="11" t="s">
        <v>14</v>
      </c>
      <c r="E11" s="62" t="s">
        <v>4</v>
      </c>
      <c r="F11" s="63"/>
      <c r="G11" s="63"/>
      <c r="H11" s="63"/>
      <c r="I11" s="63"/>
      <c r="J11" s="63"/>
      <c r="K11" s="63"/>
      <c r="L11" s="63"/>
      <c r="M11" s="63"/>
      <c r="N11" s="64"/>
      <c r="O11" s="15" t="s">
        <v>5</v>
      </c>
    </row>
    <row r="12" spans="1:15" s="13" customFormat="1" ht="25.95" customHeight="1" x14ac:dyDescent="0.3">
      <c r="A12" s="97" t="s">
        <v>23</v>
      </c>
      <c r="B12" s="79" t="s">
        <v>41</v>
      </c>
      <c r="C12" s="76" t="s">
        <v>36</v>
      </c>
      <c r="D12" s="11" t="s">
        <v>20</v>
      </c>
      <c r="E12" s="16">
        <f t="shared" ref="E12:E17" si="0">SUM(F12:N12)</f>
        <v>4086.46315</v>
      </c>
      <c r="F12" s="41">
        <f>F15</f>
        <v>4086.46315</v>
      </c>
      <c r="G12" s="56">
        <f t="shared" ref="G12:M12" si="1">SUM(G13:G14)</f>
        <v>0</v>
      </c>
      <c r="H12" s="57"/>
      <c r="I12" s="57"/>
      <c r="J12" s="57"/>
      <c r="K12" s="58"/>
      <c r="L12" s="16">
        <f t="shared" si="1"/>
        <v>0</v>
      </c>
      <c r="M12" s="16">
        <f t="shared" si="1"/>
        <v>0</v>
      </c>
      <c r="N12" s="16">
        <f>SUM(N13:N14)</f>
        <v>0</v>
      </c>
      <c r="O12" s="75"/>
    </row>
    <row r="13" spans="1:15" ht="50.25" customHeight="1" x14ac:dyDescent="0.3">
      <c r="A13" s="122"/>
      <c r="B13" s="80"/>
      <c r="C13" s="77"/>
      <c r="D13" s="11" t="s">
        <v>13</v>
      </c>
      <c r="E13" s="16">
        <f t="shared" si="0"/>
        <v>1992</v>
      </c>
      <c r="F13" s="41">
        <f>F16</f>
        <v>1992</v>
      </c>
      <c r="G13" s="56">
        <f t="shared" ref="G13:N13" si="2">G16</f>
        <v>0</v>
      </c>
      <c r="H13" s="57"/>
      <c r="I13" s="57"/>
      <c r="J13" s="57"/>
      <c r="K13" s="58"/>
      <c r="L13" s="17">
        <f t="shared" si="2"/>
        <v>0</v>
      </c>
      <c r="M13" s="17">
        <f t="shared" si="2"/>
        <v>0</v>
      </c>
      <c r="N13" s="17">
        <f t="shared" si="2"/>
        <v>0</v>
      </c>
      <c r="O13" s="75"/>
    </row>
    <row r="14" spans="1:15" ht="59.4" customHeight="1" x14ac:dyDescent="0.3">
      <c r="A14" s="98"/>
      <c r="B14" s="81"/>
      <c r="C14" s="78"/>
      <c r="D14" s="11" t="s">
        <v>14</v>
      </c>
      <c r="E14" s="16">
        <f t="shared" si="0"/>
        <v>2094.46315</v>
      </c>
      <c r="F14" s="41">
        <f>F17</f>
        <v>2094.46315</v>
      </c>
      <c r="G14" s="56">
        <f t="shared" ref="G14:N14" si="3">G17</f>
        <v>0</v>
      </c>
      <c r="H14" s="57"/>
      <c r="I14" s="57"/>
      <c r="J14" s="57"/>
      <c r="K14" s="58"/>
      <c r="L14" s="16">
        <f t="shared" si="3"/>
        <v>0</v>
      </c>
      <c r="M14" s="16">
        <f t="shared" si="3"/>
        <v>0</v>
      </c>
      <c r="N14" s="16">
        <f t="shared" si="3"/>
        <v>0</v>
      </c>
      <c r="O14" s="75"/>
    </row>
    <row r="15" spans="1:15" ht="24.6" customHeight="1" x14ac:dyDescent="0.3">
      <c r="A15" s="97" t="s">
        <v>96</v>
      </c>
      <c r="B15" s="79" t="s">
        <v>42</v>
      </c>
      <c r="C15" s="76" t="s">
        <v>36</v>
      </c>
      <c r="D15" s="11" t="s">
        <v>20</v>
      </c>
      <c r="E15" s="17">
        <f t="shared" si="0"/>
        <v>4086.46315</v>
      </c>
      <c r="F15" s="41">
        <f>F17+F16</f>
        <v>4086.46315</v>
      </c>
      <c r="G15" s="56">
        <f t="shared" ref="G15:N15" si="4">SUM(G16:G17)</f>
        <v>0</v>
      </c>
      <c r="H15" s="57"/>
      <c r="I15" s="57"/>
      <c r="J15" s="57"/>
      <c r="K15" s="58"/>
      <c r="L15" s="17">
        <f t="shared" si="4"/>
        <v>0</v>
      </c>
      <c r="M15" s="17">
        <f t="shared" si="4"/>
        <v>0</v>
      </c>
      <c r="N15" s="17">
        <f t="shared" si="4"/>
        <v>0</v>
      </c>
      <c r="O15" s="73" t="s">
        <v>22</v>
      </c>
    </row>
    <row r="16" spans="1:15" ht="51" customHeight="1" x14ac:dyDescent="0.3">
      <c r="A16" s="122"/>
      <c r="B16" s="80"/>
      <c r="C16" s="77"/>
      <c r="D16" s="11" t="s">
        <v>13</v>
      </c>
      <c r="E16" s="17">
        <f t="shared" si="0"/>
        <v>1992</v>
      </c>
      <c r="F16" s="46">
        <v>1992</v>
      </c>
      <c r="G16" s="56">
        <v>0</v>
      </c>
      <c r="H16" s="57"/>
      <c r="I16" s="57"/>
      <c r="J16" s="57"/>
      <c r="K16" s="58"/>
      <c r="L16" s="17">
        <v>0</v>
      </c>
      <c r="M16" s="17">
        <v>0</v>
      </c>
      <c r="N16" s="17">
        <v>0</v>
      </c>
      <c r="O16" s="73"/>
    </row>
    <row r="17" spans="1:15" ht="204" customHeight="1" x14ac:dyDescent="0.3">
      <c r="A17" s="98"/>
      <c r="B17" s="81"/>
      <c r="C17" s="78"/>
      <c r="D17" s="11" t="s">
        <v>14</v>
      </c>
      <c r="E17" s="17">
        <f t="shared" si="0"/>
        <v>2094.46315</v>
      </c>
      <c r="F17" s="46">
        <v>2094.46315</v>
      </c>
      <c r="G17" s="56">
        <v>0</v>
      </c>
      <c r="H17" s="57"/>
      <c r="I17" s="57"/>
      <c r="J17" s="57"/>
      <c r="K17" s="58"/>
      <c r="L17" s="16">
        <v>0</v>
      </c>
      <c r="M17" s="16">
        <v>0</v>
      </c>
      <c r="N17" s="16">
        <v>0</v>
      </c>
      <c r="O17" s="74"/>
    </row>
    <row r="18" spans="1:15" s="13" customFormat="1" ht="24" customHeight="1" x14ac:dyDescent="0.3">
      <c r="A18" s="82"/>
      <c r="B18" s="85" t="s">
        <v>53</v>
      </c>
      <c r="C18" s="76"/>
      <c r="D18" s="76"/>
      <c r="E18" s="102" t="s">
        <v>49</v>
      </c>
      <c r="F18" s="68" t="s">
        <v>16</v>
      </c>
      <c r="G18" s="18" t="s">
        <v>17</v>
      </c>
      <c r="H18" s="62" t="s">
        <v>50</v>
      </c>
      <c r="I18" s="63"/>
      <c r="J18" s="63"/>
      <c r="K18" s="64"/>
      <c r="L18" s="18" t="s">
        <v>37</v>
      </c>
      <c r="M18" s="18" t="s">
        <v>38</v>
      </c>
      <c r="N18" s="18" t="s">
        <v>39</v>
      </c>
      <c r="O18" s="107"/>
    </row>
    <row r="19" spans="1:15" s="13" customFormat="1" ht="24" customHeight="1" x14ac:dyDescent="0.3">
      <c r="A19" s="83"/>
      <c r="B19" s="73"/>
      <c r="C19" s="77"/>
      <c r="D19" s="77"/>
      <c r="E19" s="103"/>
      <c r="F19" s="69"/>
      <c r="G19" s="18"/>
      <c r="H19" s="44" t="s">
        <v>78</v>
      </c>
      <c r="I19" s="44" t="s">
        <v>79</v>
      </c>
      <c r="J19" s="44" t="s">
        <v>80</v>
      </c>
      <c r="K19" s="44" t="s">
        <v>81</v>
      </c>
      <c r="L19" s="18"/>
      <c r="M19" s="18"/>
      <c r="N19" s="18"/>
      <c r="O19" s="108"/>
    </row>
    <row r="20" spans="1:15" s="13" customFormat="1" ht="165" customHeight="1" x14ac:dyDescent="0.3">
      <c r="A20" s="84"/>
      <c r="B20" s="74"/>
      <c r="C20" s="78"/>
      <c r="D20" s="78"/>
      <c r="E20" s="19">
        <f>F20+G20+L20+M20+N20</f>
        <v>8405</v>
      </c>
      <c r="F20" s="19">
        <v>1657</v>
      </c>
      <c r="G20" s="19">
        <v>1687</v>
      </c>
      <c r="H20" s="19" t="s">
        <v>74</v>
      </c>
      <c r="I20" s="19" t="s">
        <v>74</v>
      </c>
      <c r="J20" s="19" t="s">
        <v>74</v>
      </c>
      <c r="K20" s="19">
        <v>1687</v>
      </c>
      <c r="L20" s="19">
        <v>1687</v>
      </c>
      <c r="M20" s="19">
        <v>1687</v>
      </c>
      <c r="N20" s="19">
        <v>1687</v>
      </c>
      <c r="O20" s="109"/>
    </row>
    <row r="21" spans="1:15" s="13" customFormat="1" ht="31.5" customHeight="1" x14ac:dyDescent="0.3">
      <c r="A21" s="97" t="s">
        <v>92</v>
      </c>
      <c r="B21" s="79" t="s">
        <v>43</v>
      </c>
      <c r="C21" s="76" t="s">
        <v>36</v>
      </c>
      <c r="D21" s="11" t="s">
        <v>20</v>
      </c>
      <c r="E21" s="16">
        <f t="shared" ref="E21:E26" si="5">SUM(F21:N21)</f>
        <v>89008</v>
      </c>
      <c r="F21" s="41">
        <v>0</v>
      </c>
      <c r="G21" s="56">
        <f t="shared" ref="G21:N21" si="6">SUM(G22:G23)</f>
        <v>89008</v>
      </c>
      <c r="H21" s="57"/>
      <c r="I21" s="57"/>
      <c r="J21" s="57"/>
      <c r="K21" s="58"/>
      <c r="L21" s="16">
        <f t="shared" si="6"/>
        <v>0</v>
      </c>
      <c r="M21" s="16">
        <f t="shared" si="6"/>
        <v>0</v>
      </c>
      <c r="N21" s="16">
        <f t="shared" si="6"/>
        <v>0</v>
      </c>
      <c r="O21" s="85"/>
    </row>
    <row r="22" spans="1:15" ht="51.6" customHeight="1" x14ac:dyDescent="0.3">
      <c r="A22" s="122"/>
      <c r="B22" s="80"/>
      <c r="C22" s="77"/>
      <c r="D22" s="11" t="s">
        <v>13</v>
      </c>
      <c r="E22" s="16">
        <f t="shared" si="5"/>
        <v>88117</v>
      </c>
      <c r="F22" s="41">
        <v>0</v>
      </c>
      <c r="G22" s="56">
        <v>88117</v>
      </c>
      <c r="H22" s="57"/>
      <c r="I22" s="57"/>
      <c r="J22" s="57"/>
      <c r="K22" s="58"/>
      <c r="L22" s="17">
        <f t="shared" ref="L22:N22" si="7">L25</f>
        <v>0</v>
      </c>
      <c r="M22" s="17">
        <f t="shared" si="7"/>
        <v>0</v>
      </c>
      <c r="N22" s="17">
        <f t="shared" si="7"/>
        <v>0</v>
      </c>
      <c r="O22" s="73"/>
    </row>
    <row r="23" spans="1:15" ht="64.95" customHeight="1" x14ac:dyDescent="0.3">
      <c r="A23" s="98"/>
      <c r="B23" s="81"/>
      <c r="C23" s="78"/>
      <c r="D23" s="11" t="s">
        <v>14</v>
      </c>
      <c r="E23" s="16">
        <f t="shared" si="5"/>
        <v>891</v>
      </c>
      <c r="F23" s="41">
        <v>0</v>
      </c>
      <c r="G23" s="56">
        <v>891</v>
      </c>
      <c r="H23" s="57"/>
      <c r="I23" s="57"/>
      <c r="J23" s="57"/>
      <c r="K23" s="58"/>
      <c r="L23" s="16">
        <f>L26</f>
        <v>0</v>
      </c>
      <c r="M23" s="16">
        <f t="shared" ref="M23:N23" si="8">M26</f>
        <v>0</v>
      </c>
      <c r="N23" s="16">
        <f t="shared" si="8"/>
        <v>0</v>
      </c>
      <c r="O23" s="73"/>
    </row>
    <row r="24" spans="1:15" ht="27.6" customHeight="1" x14ac:dyDescent="0.3">
      <c r="A24" s="97" t="s">
        <v>93</v>
      </c>
      <c r="B24" s="79" t="s">
        <v>44</v>
      </c>
      <c r="C24" s="76" t="s">
        <v>36</v>
      </c>
      <c r="D24" s="11" t="s">
        <v>20</v>
      </c>
      <c r="E24" s="16">
        <f t="shared" si="5"/>
        <v>89008</v>
      </c>
      <c r="F24" s="41">
        <v>0</v>
      </c>
      <c r="G24" s="56">
        <f t="shared" ref="G24:N24" si="9">SUM(G25:G26)</f>
        <v>89008</v>
      </c>
      <c r="H24" s="57"/>
      <c r="I24" s="57"/>
      <c r="J24" s="57"/>
      <c r="K24" s="58"/>
      <c r="L24" s="17">
        <f t="shared" si="9"/>
        <v>0</v>
      </c>
      <c r="M24" s="17">
        <f t="shared" si="9"/>
        <v>0</v>
      </c>
      <c r="N24" s="17">
        <f t="shared" si="9"/>
        <v>0</v>
      </c>
      <c r="O24" s="75" t="s">
        <v>35</v>
      </c>
    </row>
    <row r="25" spans="1:15" ht="55.2" customHeight="1" x14ac:dyDescent="0.3">
      <c r="A25" s="122"/>
      <c r="B25" s="80"/>
      <c r="C25" s="77"/>
      <c r="D25" s="11" t="s">
        <v>13</v>
      </c>
      <c r="E25" s="16">
        <f t="shared" si="5"/>
        <v>88117</v>
      </c>
      <c r="F25" s="41">
        <v>0</v>
      </c>
      <c r="G25" s="56">
        <v>88117</v>
      </c>
      <c r="H25" s="57"/>
      <c r="I25" s="57"/>
      <c r="J25" s="57"/>
      <c r="K25" s="58"/>
      <c r="L25" s="17">
        <v>0</v>
      </c>
      <c r="M25" s="17">
        <v>0</v>
      </c>
      <c r="N25" s="17">
        <v>0</v>
      </c>
      <c r="O25" s="75"/>
    </row>
    <row r="26" spans="1:15" ht="58.2" customHeight="1" x14ac:dyDescent="0.3">
      <c r="A26" s="98"/>
      <c r="B26" s="81"/>
      <c r="C26" s="78"/>
      <c r="D26" s="11" t="s">
        <v>14</v>
      </c>
      <c r="E26" s="16">
        <f t="shared" si="5"/>
        <v>891</v>
      </c>
      <c r="F26" s="41">
        <v>0</v>
      </c>
      <c r="G26" s="56">
        <v>891</v>
      </c>
      <c r="H26" s="57"/>
      <c r="I26" s="57"/>
      <c r="J26" s="57"/>
      <c r="K26" s="58"/>
      <c r="L26" s="16">
        <v>0</v>
      </c>
      <c r="M26" s="16">
        <v>0</v>
      </c>
      <c r="N26" s="17">
        <v>0</v>
      </c>
      <c r="O26" s="75"/>
    </row>
    <row r="27" spans="1:15" s="13" customFormat="1" ht="24" customHeight="1" x14ac:dyDescent="0.3">
      <c r="A27" s="82"/>
      <c r="B27" s="126" t="s">
        <v>54</v>
      </c>
      <c r="C27" s="76"/>
      <c r="D27" s="76"/>
      <c r="E27" s="68" t="s">
        <v>49</v>
      </c>
      <c r="F27" s="68" t="s">
        <v>16</v>
      </c>
      <c r="G27" s="68" t="s">
        <v>17</v>
      </c>
      <c r="H27" s="62" t="s">
        <v>50</v>
      </c>
      <c r="I27" s="63"/>
      <c r="J27" s="63"/>
      <c r="K27" s="64"/>
      <c r="L27" s="68" t="s">
        <v>37</v>
      </c>
      <c r="M27" s="68" t="s">
        <v>38</v>
      </c>
      <c r="N27" s="68" t="s">
        <v>39</v>
      </c>
      <c r="O27" s="107"/>
    </row>
    <row r="28" spans="1:15" s="13" customFormat="1" ht="24" customHeight="1" x14ac:dyDescent="0.3">
      <c r="A28" s="83"/>
      <c r="B28" s="127"/>
      <c r="C28" s="77"/>
      <c r="D28" s="77"/>
      <c r="E28" s="69"/>
      <c r="F28" s="69"/>
      <c r="G28" s="69"/>
      <c r="H28" s="50" t="s">
        <v>78</v>
      </c>
      <c r="I28" s="50" t="s">
        <v>79</v>
      </c>
      <c r="J28" s="50" t="s">
        <v>80</v>
      </c>
      <c r="K28" s="50" t="s">
        <v>81</v>
      </c>
      <c r="L28" s="69"/>
      <c r="M28" s="69"/>
      <c r="N28" s="69"/>
      <c r="O28" s="108"/>
    </row>
    <row r="29" spans="1:15" s="13" customFormat="1" ht="24" customHeight="1" x14ac:dyDescent="0.3">
      <c r="A29" s="84"/>
      <c r="B29" s="128"/>
      <c r="C29" s="78"/>
      <c r="D29" s="78"/>
      <c r="E29" s="19">
        <v>11</v>
      </c>
      <c r="F29" s="19">
        <v>0</v>
      </c>
      <c r="G29" s="19">
        <v>11</v>
      </c>
      <c r="H29" s="19">
        <v>0</v>
      </c>
      <c r="I29" s="19">
        <v>11</v>
      </c>
      <c r="J29" s="19">
        <v>11</v>
      </c>
      <c r="K29" s="19">
        <v>11</v>
      </c>
      <c r="L29" s="19">
        <v>0</v>
      </c>
      <c r="M29" s="19">
        <v>0</v>
      </c>
      <c r="N29" s="19">
        <v>0</v>
      </c>
      <c r="O29" s="109"/>
    </row>
    <row r="30" spans="1:15" ht="33.75" customHeight="1" x14ac:dyDescent="0.3">
      <c r="A30" s="97" t="s">
        <v>94</v>
      </c>
      <c r="B30" s="79" t="s">
        <v>45</v>
      </c>
      <c r="C30" s="76" t="s">
        <v>36</v>
      </c>
      <c r="D30" s="11" t="s">
        <v>20</v>
      </c>
      <c r="E30" s="17">
        <f t="shared" ref="E30:N30" si="10">E31</f>
        <v>0</v>
      </c>
      <c r="F30" s="41">
        <f>F31</f>
        <v>0</v>
      </c>
      <c r="G30" s="56">
        <f t="shared" si="10"/>
        <v>0</v>
      </c>
      <c r="H30" s="57"/>
      <c r="I30" s="57"/>
      <c r="J30" s="57"/>
      <c r="K30" s="58"/>
      <c r="L30" s="17">
        <f t="shared" si="10"/>
        <v>0</v>
      </c>
      <c r="M30" s="17">
        <f t="shared" si="10"/>
        <v>0</v>
      </c>
      <c r="N30" s="17">
        <f t="shared" si="10"/>
        <v>0</v>
      </c>
      <c r="O30" s="85" t="s">
        <v>35</v>
      </c>
    </row>
    <row r="31" spans="1:15" ht="52.5" customHeight="1" x14ac:dyDescent="0.3">
      <c r="A31" s="122"/>
      <c r="B31" s="80"/>
      <c r="C31" s="77"/>
      <c r="D31" s="11" t="s">
        <v>13</v>
      </c>
      <c r="E31" s="17">
        <v>0</v>
      </c>
      <c r="F31" s="41">
        <v>0</v>
      </c>
      <c r="G31" s="56">
        <v>0</v>
      </c>
      <c r="H31" s="57"/>
      <c r="I31" s="57"/>
      <c r="J31" s="57"/>
      <c r="K31" s="58"/>
      <c r="L31" s="17">
        <v>0</v>
      </c>
      <c r="M31" s="17">
        <v>0</v>
      </c>
      <c r="N31" s="17">
        <v>0</v>
      </c>
      <c r="O31" s="73"/>
    </row>
    <row r="32" spans="1:15" ht="57.6" customHeight="1" x14ac:dyDescent="0.3">
      <c r="A32" s="98"/>
      <c r="B32" s="81"/>
      <c r="C32" s="78"/>
      <c r="D32" s="11" t="s">
        <v>14</v>
      </c>
      <c r="E32" s="16">
        <v>0</v>
      </c>
      <c r="F32" s="41">
        <v>0</v>
      </c>
      <c r="G32" s="56">
        <v>0</v>
      </c>
      <c r="H32" s="57"/>
      <c r="I32" s="57"/>
      <c r="J32" s="57"/>
      <c r="K32" s="58"/>
      <c r="L32" s="16">
        <v>0</v>
      </c>
      <c r="M32" s="16">
        <v>0</v>
      </c>
      <c r="N32" s="16">
        <v>0</v>
      </c>
      <c r="O32" s="74"/>
    </row>
    <row r="33" spans="1:15" s="13" customFormat="1" ht="24" customHeight="1" x14ac:dyDescent="0.3">
      <c r="A33" s="82"/>
      <c r="B33" s="126" t="s">
        <v>54</v>
      </c>
      <c r="C33" s="76"/>
      <c r="D33" s="76"/>
      <c r="E33" s="102" t="s">
        <v>49</v>
      </c>
      <c r="F33" s="68" t="s">
        <v>16</v>
      </c>
      <c r="G33" s="68" t="s">
        <v>17</v>
      </c>
      <c r="H33" s="62" t="s">
        <v>50</v>
      </c>
      <c r="I33" s="63"/>
      <c r="J33" s="63"/>
      <c r="K33" s="64"/>
      <c r="L33" s="68" t="s">
        <v>37</v>
      </c>
      <c r="M33" s="68" t="s">
        <v>38</v>
      </c>
      <c r="N33" s="68" t="s">
        <v>39</v>
      </c>
      <c r="O33" s="107"/>
    </row>
    <row r="34" spans="1:15" s="13" customFormat="1" ht="24" customHeight="1" x14ac:dyDescent="0.3">
      <c r="A34" s="83"/>
      <c r="B34" s="127"/>
      <c r="C34" s="77"/>
      <c r="D34" s="77"/>
      <c r="E34" s="103"/>
      <c r="F34" s="69"/>
      <c r="G34" s="69"/>
      <c r="H34" s="50" t="s">
        <v>78</v>
      </c>
      <c r="I34" s="50" t="s">
        <v>79</v>
      </c>
      <c r="J34" s="50" t="s">
        <v>80</v>
      </c>
      <c r="K34" s="50" t="s">
        <v>81</v>
      </c>
      <c r="L34" s="69"/>
      <c r="M34" s="69"/>
      <c r="N34" s="69"/>
      <c r="O34" s="108"/>
    </row>
    <row r="35" spans="1:15" s="13" customFormat="1" ht="24" customHeight="1" x14ac:dyDescent="0.3">
      <c r="A35" s="84"/>
      <c r="B35" s="128"/>
      <c r="C35" s="78"/>
      <c r="D35" s="78"/>
      <c r="E35" s="2" t="s">
        <v>51</v>
      </c>
      <c r="F35" s="2" t="s">
        <v>51</v>
      </c>
      <c r="G35" s="2" t="s">
        <v>51</v>
      </c>
      <c r="H35" s="45" t="s">
        <v>74</v>
      </c>
      <c r="I35" s="45" t="s">
        <v>74</v>
      </c>
      <c r="J35" s="45" t="s">
        <v>74</v>
      </c>
      <c r="K35" s="45" t="s">
        <v>74</v>
      </c>
      <c r="L35" s="2" t="s">
        <v>51</v>
      </c>
      <c r="M35" s="2" t="s">
        <v>51</v>
      </c>
      <c r="N35" s="2" t="s">
        <v>51</v>
      </c>
      <c r="O35" s="109"/>
    </row>
    <row r="36" spans="1:15" ht="24.6" customHeight="1" x14ac:dyDescent="0.3">
      <c r="A36" s="86" t="s">
        <v>61</v>
      </c>
      <c r="B36" s="87"/>
      <c r="C36" s="88"/>
      <c r="D36" s="20" t="s">
        <v>20</v>
      </c>
      <c r="E36" s="1">
        <f>SUM(F36:N36)</f>
        <v>93094.463149999996</v>
      </c>
      <c r="F36" s="40">
        <f>F12+F21</f>
        <v>4086.46315</v>
      </c>
      <c r="G36" s="53">
        <f t="shared" ref="G36:N38" si="11">G12+G21</f>
        <v>89008</v>
      </c>
      <c r="H36" s="54"/>
      <c r="I36" s="54"/>
      <c r="J36" s="54"/>
      <c r="K36" s="55"/>
      <c r="L36" s="1">
        <f t="shared" si="11"/>
        <v>0</v>
      </c>
      <c r="M36" s="1">
        <f t="shared" si="11"/>
        <v>0</v>
      </c>
      <c r="N36" s="1">
        <f t="shared" si="11"/>
        <v>0</v>
      </c>
      <c r="O36" s="97"/>
    </row>
    <row r="37" spans="1:15" ht="50.4" customHeight="1" x14ac:dyDescent="0.3">
      <c r="A37" s="89"/>
      <c r="B37" s="90"/>
      <c r="C37" s="91"/>
      <c r="D37" s="21" t="s">
        <v>13</v>
      </c>
      <c r="E37" s="1">
        <f>E13+E22</f>
        <v>90109</v>
      </c>
      <c r="F37" s="40">
        <f>F13+F22</f>
        <v>1992</v>
      </c>
      <c r="G37" s="53">
        <f t="shared" si="11"/>
        <v>88117</v>
      </c>
      <c r="H37" s="54"/>
      <c r="I37" s="54"/>
      <c r="J37" s="54"/>
      <c r="K37" s="55"/>
      <c r="L37" s="1">
        <f t="shared" si="11"/>
        <v>0</v>
      </c>
      <c r="M37" s="1">
        <f t="shared" si="11"/>
        <v>0</v>
      </c>
      <c r="N37" s="1">
        <f t="shared" si="11"/>
        <v>0</v>
      </c>
      <c r="O37" s="122"/>
    </row>
    <row r="38" spans="1:15" ht="61.2" customHeight="1" x14ac:dyDescent="0.3">
      <c r="A38" s="92"/>
      <c r="B38" s="93"/>
      <c r="C38" s="94"/>
      <c r="D38" s="21" t="s">
        <v>14</v>
      </c>
      <c r="E38" s="1">
        <f>E14+E23</f>
        <v>2985.46315</v>
      </c>
      <c r="F38" s="40">
        <f>F14+F23</f>
        <v>2094.46315</v>
      </c>
      <c r="G38" s="53">
        <f t="shared" si="11"/>
        <v>891</v>
      </c>
      <c r="H38" s="54"/>
      <c r="I38" s="54"/>
      <c r="J38" s="54"/>
      <c r="K38" s="55"/>
      <c r="L38" s="1">
        <f t="shared" si="11"/>
        <v>0</v>
      </c>
      <c r="M38" s="1">
        <f t="shared" si="11"/>
        <v>0</v>
      </c>
      <c r="N38" s="1">
        <f t="shared" si="11"/>
        <v>0</v>
      </c>
      <c r="O38" s="98"/>
    </row>
    <row r="39" spans="1:15" ht="27.75" customHeight="1" x14ac:dyDescent="0.3">
      <c r="A39" s="22"/>
      <c r="B39" s="129" t="s">
        <v>62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1"/>
    </row>
    <row r="40" spans="1:15" ht="24.75" customHeight="1" x14ac:dyDescent="0.3">
      <c r="A40" s="97" t="s">
        <v>3</v>
      </c>
      <c r="B40" s="123" t="s">
        <v>25</v>
      </c>
      <c r="C40" s="148" t="s">
        <v>36</v>
      </c>
      <c r="D40" s="23" t="s">
        <v>20</v>
      </c>
      <c r="E40" s="16">
        <f t="shared" ref="E40:N40" si="12">E44</f>
        <v>12525.914000000001</v>
      </c>
      <c r="F40" s="41">
        <f>SUM(F41:F43)</f>
        <v>12525.914000000001</v>
      </c>
      <c r="G40" s="56">
        <f t="shared" si="12"/>
        <v>0</v>
      </c>
      <c r="H40" s="57"/>
      <c r="I40" s="57"/>
      <c r="J40" s="57"/>
      <c r="K40" s="58"/>
      <c r="L40" s="16">
        <f>L44</f>
        <v>0</v>
      </c>
      <c r="M40" s="16">
        <f t="shared" si="12"/>
        <v>0</v>
      </c>
      <c r="N40" s="16">
        <f t="shared" si="12"/>
        <v>0</v>
      </c>
      <c r="O40" s="95"/>
    </row>
    <row r="41" spans="1:15" ht="48.6" customHeight="1" x14ac:dyDescent="0.3">
      <c r="A41" s="122"/>
      <c r="B41" s="124"/>
      <c r="C41" s="148"/>
      <c r="D41" s="15" t="s">
        <v>12</v>
      </c>
      <c r="E41" s="16">
        <f t="shared" ref="E41:N41" si="13">E45</f>
        <v>1774</v>
      </c>
      <c r="F41" s="41">
        <f>F45</f>
        <v>1774</v>
      </c>
      <c r="G41" s="56">
        <f t="shared" si="13"/>
        <v>0</v>
      </c>
      <c r="H41" s="57"/>
      <c r="I41" s="57"/>
      <c r="J41" s="57"/>
      <c r="K41" s="58"/>
      <c r="L41" s="16">
        <f>L45</f>
        <v>0</v>
      </c>
      <c r="M41" s="16">
        <f t="shared" si="13"/>
        <v>0</v>
      </c>
      <c r="N41" s="16">
        <f t="shared" si="13"/>
        <v>0</v>
      </c>
      <c r="O41" s="132"/>
    </row>
    <row r="42" spans="1:15" ht="33.6" customHeight="1" x14ac:dyDescent="0.3">
      <c r="A42" s="122"/>
      <c r="B42" s="124"/>
      <c r="C42" s="148"/>
      <c r="D42" s="15" t="s">
        <v>13</v>
      </c>
      <c r="E42" s="16">
        <f t="shared" ref="E42:N42" si="14">E46</f>
        <v>4593.1000000000004</v>
      </c>
      <c r="F42" s="41">
        <f>F46</f>
        <v>4593.1000000000004</v>
      </c>
      <c r="G42" s="56">
        <f t="shared" si="14"/>
        <v>0</v>
      </c>
      <c r="H42" s="57"/>
      <c r="I42" s="57"/>
      <c r="J42" s="57"/>
      <c r="K42" s="58"/>
      <c r="L42" s="16">
        <f>L46</f>
        <v>0</v>
      </c>
      <c r="M42" s="16">
        <f t="shared" si="14"/>
        <v>0</v>
      </c>
      <c r="N42" s="16">
        <f t="shared" si="14"/>
        <v>0</v>
      </c>
      <c r="O42" s="132"/>
    </row>
    <row r="43" spans="1:15" ht="53.4" customHeight="1" x14ac:dyDescent="0.3">
      <c r="A43" s="98"/>
      <c r="B43" s="125"/>
      <c r="C43" s="148"/>
      <c r="D43" s="15" t="s">
        <v>14</v>
      </c>
      <c r="E43" s="16">
        <f t="shared" ref="E43:N43" si="15">E47</f>
        <v>6158.8140000000003</v>
      </c>
      <c r="F43" s="41">
        <f>F47</f>
        <v>6158.8140000000003</v>
      </c>
      <c r="G43" s="56">
        <f t="shared" si="15"/>
        <v>0</v>
      </c>
      <c r="H43" s="57"/>
      <c r="I43" s="57"/>
      <c r="J43" s="57"/>
      <c r="K43" s="58"/>
      <c r="L43" s="16">
        <f>L47</f>
        <v>0</v>
      </c>
      <c r="M43" s="16">
        <f t="shared" si="15"/>
        <v>0</v>
      </c>
      <c r="N43" s="16">
        <f t="shared" si="15"/>
        <v>0</v>
      </c>
      <c r="O43" s="132"/>
    </row>
    <row r="44" spans="1:15" ht="30" customHeight="1" x14ac:dyDescent="0.3">
      <c r="A44" s="97" t="s">
        <v>10</v>
      </c>
      <c r="B44" s="123" t="s">
        <v>28</v>
      </c>
      <c r="C44" s="146" t="s">
        <v>36</v>
      </c>
      <c r="D44" s="11" t="s">
        <v>20</v>
      </c>
      <c r="E44" s="16">
        <f t="shared" ref="E44:N44" si="16">SUM(E45:E47)</f>
        <v>12525.914000000001</v>
      </c>
      <c r="F44" s="41">
        <f>SUM(F45:F47)</f>
        <v>12525.914000000001</v>
      </c>
      <c r="G44" s="56">
        <f t="shared" si="16"/>
        <v>0</v>
      </c>
      <c r="H44" s="57"/>
      <c r="I44" s="57"/>
      <c r="J44" s="57"/>
      <c r="K44" s="58"/>
      <c r="L44" s="16">
        <f>SUM(L45:L47)</f>
        <v>0</v>
      </c>
      <c r="M44" s="16">
        <f t="shared" si="16"/>
        <v>0</v>
      </c>
      <c r="N44" s="16">
        <f t="shared" si="16"/>
        <v>0</v>
      </c>
      <c r="O44" s="147" t="s">
        <v>5</v>
      </c>
    </row>
    <row r="45" spans="1:15" ht="51" customHeight="1" x14ac:dyDescent="0.3">
      <c r="A45" s="122"/>
      <c r="B45" s="124"/>
      <c r="C45" s="146"/>
      <c r="D45" s="11" t="s">
        <v>12</v>
      </c>
      <c r="E45" s="16">
        <f>SUM(F45:N45)</f>
        <v>1774</v>
      </c>
      <c r="F45" s="41">
        <v>1774</v>
      </c>
      <c r="G45" s="56">
        <v>0</v>
      </c>
      <c r="H45" s="57"/>
      <c r="I45" s="57"/>
      <c r="J45" s="57"/>
      <c r="K45" s="58"/>
      <c r="L45" s="16">
        <v>0</v>
      </c>
      <c r="M45" s="16">
        <v>0</v>
      </c>
      <c r="N45" s="16">
        <v>0</v>
      </c>
      <c r="O45" s="147"/>
    </row>
    <row r="46" spans="1:15" ht="48.75" customHeight="1" x14ac:dyDescent="0.3">
      <c r="A46" s="122"/>
      <c r="B46" s="124"/>
      <c r="C46" s="146"/>
      <c r="D46" s="24" t="s">
        <v>13</v>
      </c>
      <c r="E46" s="16">
        <f>SUM(F46:N46)</f>
        <v>4593.1000000000004</v>
      </c>
      <c r="F46" s="41">
        <v>4593.1000000000004</v>
      </c>
      <c r="G46" s="56">
        <v>0</v>
      </c>
      <c r="H46" s="57"/>
      <c r="I46" s="57"/>
      <c r="J46" s="57"/>
      <c r="K46" s="58"/>
      <c r="L46" s="16">
        <v>0</v>
      </c>
      <c r="M46" s="16">
        <v>0</v>
      </c>
      <c r="N46" s="16">
        <v>0</v>
      </c>
      <c r="O46" s="147"/>
    </row>
    <row r="47" spans="1:15" ht="57" customHeight="1" x14ac:dyDescent="0.3">
      <c r="A47" s="98"/>
      <c r="B47" s="125"/>
      <c r="C47" s="146"/>
      <c r="D47" s="11" t="s">
        <v>14</v>
      </c>
      <c r="E47" s="16">
        <f>SUM(F47:N47)</f>
        <v>6158.8140000000003</v>
      </c>
      <c r="F47" s="41">
        <v>6158.8140000000003</v>
      </c>
      <c r="G47" s="56">
        <v>0</v>
      </c>
      <c r="H47" s="57"/>
      <c r="I47" s="57"/>
      <c r="J47" s="57"/>
      <c r="K47" s="58"/>
      <c r="L47" s="16">
        <v>0</v>
      </c>
      <c r="M47" s="16">
        <v>0</v>
      </c>
      <c r="N47" s="16">
        <v>0</v>
      </c>
      <c r="O47" s="147"/>
    </row>
    <row r="48" spans="1:15" s="13" customFormat="1" ht="24" customHeight="1" x14ac:dyDescent="0.3">
      <c r="A48" s="82"/>
      <c r="B48" s="126" t="s">
        <v>55</v>
      </c>
      <c r="C48" s="76"/>
      <c r="D48" s="76"/>
      <c r="E48" s="102" t="s">
        <v>49</v>
      </c>
      <c r="F48" s="68" t="s">
        <v>16</v>
      </c>
      <c r="G48" s="68" t="s">
        <v>17</v>
      </c>
      <c r="H48" s="62" t="s">
        <v>50</v>
      </c>
      <c r="I48" s="63"/>
      <c r="J48" s="63"/>
      <c r="K48" s="64"/>
      <c r="L48" s="68" t="s">
        <v>37</v>
      </c>
      <c r="M48" s="68" t="s">
        <v>38</v>
      </c>
      <c r="N48" s="68" t="s">
        <v>39</v>
      </c>
      <c r="O48" s="107"/>
    </row>
    <row r="49" spans="1:15" s="13" customFormat="1" ht="24" customHeight="1" x14ac:dyDescent="0.3">
      <c r="A49" s="83"/>
      <c r="B49" s="127"/>
      <c r="C49" s="77"/>
      <c r="D49" s="77"/>
      <c r="E49" s="103"/>
      <c r="F49" s="69"/>
      <c r="G49" s="69"/>
      <c r="H49" s="50" t="s">
        <v>78</v>
      </c>
      <c r="I49" s="50" t="s">
        <v>79</v>
      </c>
      <c r="J49" s="50" t="s">
        <v>80</v>
      </c>
      <c r="K49" s="50" t="s">
        <v>81</v>
      </c>
      <c r="L49" s="69"/>
      <c r="M49" s="69"/>
      <c r="N49" s="69"/>
      <c r="O49" s="108"/>
    </row>
    <row r="50" spans="1:15" s="13" customFormat="1" ht="21" customHeight="1" x14ac:dyDescent="0.3">
      <c r="A50" s="84"/>
      <c r="B50" s="128"/>
      <c r="C50" s="78"/>
      <c r="D50" s="78"/>
      <c r="E50" s="19">
        <v>6</v>
      </c>
      <c r="F50" s="19">
        <v>3</v>
      </c>
      <c r="G50" s="19">
        <v>0</v>
      </c>
      <c r="H50" s="45" t="s">
        <v>51</v>
      </c>
      <c r="I50" s="45" t="s">
        <v>51</v>
      </c>
      <c r="J50" s="45" t="s">
        <v>51</v>
      </c>
      <c r="K50" s="45" t="s">
        <v>51</v>
      </c>
      <c r="L50" s="19">
        <v>1</v>
      </c>
      <c r="M50" s="19">
        <v>1</v>
      </c>
      <c r="N50" s="19">
        <v>1</v>
      </c>
      <c r="O50" s="109"/>
    </row>
    <row r="51" spans="1:15" ht="26.25" customHeight="1" x14ac:dyDescent="0.3">
      <c r="A51" s="86" t="s">
        <v>63</v>
      </c>
      <c r="B51" s="87"/>
      <c r="C51" s="88"/>
      <c r="D51" s="20" t="s">
        <v>20</v>
      </c>
      <c r="E51" s="1">
        <f t="shared" ref="E51:M51" si="17">E40</f>
        <v>12525.914000000001</v>
      </c>
      <c r="F51" s="40">
        <f>F40</f>
        <v>12525.914000000001</v>
      </c>
      <c r="G51" s="53">
        <f t="shared" si="17"/>
        <v>0</v>
      </c>
      <c r="H51" s="54"/>
      <c r="I51" s="54"/>
      <c r="J51" s="54"/>
      <c r="K51" s="55"/>
      <c r="L51" s="1">
        <f t="shared" si="17"/>
        <v>0</v>
      </c>
      <c r="M51" s="1">
        <f t="shared" si="17"/>
        <v>0</v>
      </c>
      <c r="N51" s="1">
        <f>N40</f>
        <v>0</v>
      </c>
      <c r="O51" s="97"/>
    </row>
    <row r="52" spans="1:15" ht="52.95" customHeight="1" x14ac:dyDescent="0.3">
      <c r="A52" s="89"/>
      <c r="B52" s="90"/>
      <c r="C52" s="91"/>
      <c r="D52" s="21" t="s">
        <v>12</v>
      </c>
      <c r="E52" s="1">
        <f t="shared" ref="E52:N52" si="18">E41</f>
        <v>1774</v>
      </c>
      <c r="F52" s="40">
        <f>F41</f>
        <v>1774</v>
      </c>
      <c r="G52" s="53">
        <f t="shared" si="18"/>
        <v>0</v>
      </c>
      <c r="H52" s="54"/>
      <c r="I52" s="54"/>
      <c r="J52" s="54"/>
      <c r="K52" s="55"/>
      <c r="L52" s="1">
        <f t="shared" si="18"/>
        <v>0</v>
      </c>
      <c r="M52" s="1">
        <f t="shared" si="18"/>
        <v>0</v>
      </c>
      <c r="N52" s="1">
        <f t="shared" si="18"/>
        <v>0</v>
      </c>
      <c r="O52" s="122"/>
    </row>
    <row r="53" spans="1:15" ht="54.6" customHeight="1" x14ac:dyDescent="0.3">
      <c r="A53" s="89"/>
      <c r="B53" s="90"/>
      <c r="C53" s="91"/>
      <c r="D53" s="21" t="s">
        <v>13</v>
      </c>
      <c r="E53" s="1">
        <f t="shared" ref="E53:N53" si="19">E42</f>
        <v>4593.1000000000004</v>
      </c>
      <c r="F53" s="40">
        <f>F42</f>
        <v>4593.1000000000004</v>
      </c>
      <c r="G53" s="53">
        <f t="shared" si="19"/>
        <v>0</v>
      </c>
      <c r="H53" s="54"/>
      <c r="I53" s="54"/>
      <c r="J53" s="54"/>
      <c r="K53" s="55"/>
      <c r="L53" s="1">
        <f t="shared" si="19"/>
        <v>0</v>
      </c>
      <c r="M53" s="1">
        <f t="shared" si="19"/>
        <v>0</v>
      </c>
      <c r="N53" s="1">
        <f t="shared" si="19"/>
        <v>0</v>
      </c>
      <c r="O53" s="122"/>
    </row>
    <row r="54" spans="1:15" ht="61.2" customHeight="1" x14ac:dyDescent="0.3">
      <c r="A54" s="92"/>
      <c r="B54" s="93"/>
      <c r="C54" s="94"/>
      <c r="D54" s="21" t="s">
        <v>14</v>
      </c>
      <c r="E54" s="1">
        <f t="shared" ref="E54:N54" si="20">E43</f>
        <v>6158.8140000000003</v>
      </c>
      <c r="F54" s="40">
        <f>F43</f>
        <v>6158.8140000000003</v>
      </c>
      <c r="G54" s="53">
        <f t="shared" si="20"/>
        <v>0</v>
      </c>
      <c r="H54" s="54"/>
      <c r="I54" s="54"/>
      <c r="J54" s="54"/>
      <c r="K54" s="55"/>
      <c r="L54" s="1">
        <f t="shared" si="20"/>
        <v>0</v>
      </c>
      <c r="M54" s="1">
        <f t="shared" si="20"/>
        <v>0</v>
      </c>
      <c r="N54" s="1">
        <f t="shared" si="20"/>
        <v>0</v>
      </c>
      <c r="O54" s="98"/>
    </row>
    <row r="55" spans="1:15" ht="27" customHeight="1" x14ac:dyDescent="0.3">
      <c r="A55" s="25"/>
      <c r="B55" s="137" t="s">
        <v>64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9"/>
    </row>
    <row r="56" spans="1:15" ht="50.25" customHeight="1" x14ac:dyDescent="0.3">
      <c r="A56" s="135" t="s">
        <v>3</v>
      </c>
      <c r="B56" s="79" t="s">
        <v>46</v>
      </c>
      <c r="C56" s="107" t="s">
        <v>36</v>
      </c>
      <c r="D56" s="11" t="s">
        <v>13</v>
      </c>
      <c r="E56" s="16">
        <f>E58+E63</f>
        <v>478326</v>
      </c>
      <c r="F56" s="41">
        <f>F58</f>
        <v>88264</v>
      </c>
      <c r="G56" s="56">
        <f>G58+G63</f>
        <v>93149</v>
      </c>
      <c r="H56" s="57"/>
      <c r="I56" s="57"/>
      <c r="J56" s="57"/>
      <c r="K56" s="58"/>
      <c r="L56" s="16">
        <f>L58+L63</f>
        <v>180476</v>
      </c>
      <c r="M56" s="16">
        <f>M58+M63</f>
        <v>116437</v>
      </c>
      <c r="N56" s="16">
        <f t="shared" ref="N56" si="21">N58</f>
        <v>0</v>
      </c>
      <c r="O56" s="85"/>
    </row>
    <row r="57" spans="1:15" ht="73.95" customHeight="1" x14ac:dyDescent="0.3">
      <c r="A57" s="136"/>
      <c r="B57" s="81"/>
      <c r="C57" s="109"/>
      <c r="D57" s="11" t="s">
        <v>14</v>
      </c>
      <c r="E57" s="62" t="s">
        <v>4</v>
      </c>
      <c r="F57" s="63"/>
      <c r="G57" s="63"/>
      <c r="H57" s="63"/>
      <c r="I57" s="63"/>
      <c r="J57" s="63"/>
      <c r="K57" s="63"/>
      <c r="L57" s="63"/>
      <c r="M57" s="63"/>
      <c r="N57" s="64"/>
      <c r="O57" s="74"/>
    </row>
    <row r="58" spans="1:15" ht="65.400000000000006" customHeight="1" x14ac:dyDescent="0.3">
      <c r="A58" s="97" t="s">
        <v>8</v>
      </c>
      <c r="B58" s="79" t="s">
        <v>47</v>
      </c>
      <c r="C58" s="107" t="s">
        <v>36</v>
      </c>
      <c r="D58" s="11" t="s">
        <v>13</v>
      </c>
      <c r="E58" s="16">
        <f>F58+G58+L58+M58+N58</f>
        <v>193057</v>
      </c>
      <c r="F58" s="41">
        <v>88264</v>
      </c>
      <c r="G58" s="56">
        <v>29109</v>
      </c>
      <c r="H58" s="57"/>
      <c r="I58" s="57"/>
      <c r="J58" s="57"/>
      <c r="K58" s="58"/>
      <c r="L58" s="16">
        <v>34931</v>
      </c>
      <c r="M58" s="16">
        <v>40753</v>
      </c>
      <c r="N58" s="16">
        <v>0</v>
      </c>
      <c r="O58" s="85" t="s">
        <v>26</v>
      </c>
    </row>
    <row r="59" spans="1:15" ht="70.5" customHeight="1" x14ac:dyDescent="0.3">
      <c r="A59" s="98"/>
      <c r="B59" s="81"/>
      <c r="C59" s="109"/>
      <c r="D59" s="11" t="s">
        <v>14</v>
      </c>
      <c r="E59" s="62" t="s">
        <v>4</v>
      </c>
      <c r="F59" s="63"/>
      <c r="G59" s="63"/>
      <c r="H59" s="63"/>
      <c r="I59" s="63"/>
      <c r="J59" s="63"/>
      <c r="K59" s="63"/>
      <c r="L59" s="63"/>
      <c r="M59" s="63"/>
      <c r="N59" s="64"/>
      <c r="O59" s="74"/>
    </row>
    <row r="60" spans="1:15" s="13" customFormat="1" ht="24" customHeight="1" x14ac:dyDescent="0.3">
      <c r="A60" s="82"/>
      <c r="B60" s="126" t="s">
        <v>56</v>
      </c>
      <c r="C60" s="76"/>
      <c r="D60" s="76"/>
      <c r="E60" s="102" t="s">
        <v>49</v>
      </c>
      <c r="F60" s="68" t="s">
        <v>16</v>
      </c>
      <c r="G60" s="68" t="s">
        <v>17</v>
      </c>
      <c r="H60" s="62" t="s">
        <v>50</v>
      </c>
      <c r="I60" s="63"/>
      <c r="J60" s="63"/>
      <c r="K60" s="64"/>
      <c r="L60" s="68" t="s">
        <v>37</v>
      </c>
      <c r="M60" s="68" t="s">
        <v>38</v>
      </c>
      <c r="N60" s="68" t="s">
        <v>39</v>
      </c>
      <c r="O60" s="107"/>
    </row>
    <row r="61" spans="1:15" s="13" customFormat="1" ht="24" customHeight="1" x14ac:dyDescent="0.3">
      <c r="A61" s="83"/>
      <c r="B61" s="127"/>
      <c r="C61" s="77"/>
      <c r="D61" s="77"/>
      <c r="E61" s="103"/>
      <c r="F61" s="69"/>
      <c r="G61" s="69"/>
      <c r="H61" s="50" t="s">
        <v>78</v>
      </c>
      <c r="I61" s="50" t="s">
        <v>79</v>
      </c>
      <c r="J61" s="50" t="s">
        <v>80</v>
      </c>
      <c r="K61" s="50" t="s">
        <v>81</v>
      </c>
      <c r="L61" s="69"/>
      <c r="M61" s="69"/>
      <c r="N61" s="69"/>
      <c r="O61" s="108"/>
    </row>
    <row r="62" spans="1:15" s="13" customFormat="1" ht="59.25" customHeight="1" x14ac:dyDescent="0.3">
      <c r="A62" s="84"/>
      <c r="B62" s="128"/>
      <c r="C62" s="78"/>
      <c r="D62" s="78"/>
      <c r="E62" s="19">
        <f>SUM(F62+G62+L62+M62+N62)</f>
        <v>36</v>
      </c>
      <c r="F62" s="19">
        <v>18</v>
      </c>
      <c r="G62" s="19">
        <v>5</v>
      </c>
      <c r="H62" s="19">
        <v>0</v>
      </c>
      <c r="I62" s="19">
        <v>0</v>
      </c>
      <c r="J62" s="19">
        <v>1</v>
      </c>
      <c r="K62" s="19">
        <v>5</v>
      </c>
      <c r="L62" s="19">
        <v>6</v>
      </c>
      <c r="M62" s="19">
        <v>7</v>
      </c>
      <c r="N62" s="19">
        <v>0</v>
      </c>
      <c r="O62" s="109"/>
    </row>
    <row r="63" spans="1:15" s="13" customFormat="1" ht="59.25" customHeight="1" x14ac:dyDescent="0.3">
      <c r="A63" s="82" t="s">
        <v>82</v>
      </c>
      <c r="B63" s="85" t="s">
        <v>83</v>
      </c>
      <c r="C63" s="48" t="s">
        <v>36</v>
      </c>
      <c r="D63" s="11" t="s">
        <v>13</v>
      </c>
      <c r="E63" s="52">
        <f>G63+L63+M63+N63</f>
        <v>285269</v>
      </c>
      <c r="F63" s="51" t="s">
        <v>74</v>
      </c>
      <c r="G63" s="99">
        <v>64040</v>
      </c>
      <c r="H63" s="100"/>
      <c r="I63" s="100"/>
      <c r="J63" s="100"/>
      <c r="K63" s="101"/>
      <c r="L63" s="52">
        <v>145545</v>
      </c>
      <c r="M63" s="52">
        <v>75684</v>
      </c>
      <c r="N63" s="52">
        <v>0</v>
      </c>
      <c r="O63" s="85" t="s">
        <v>26</v>
      </c>
    </row>
    <row r="64" spans="1:15" s="13" customFormat="1" ht="72" customHeight="1" x14ac:dyDescent="0.3">
      <c r="A64" s="84"/>
      <c r="B64" s="74"/>
      <c r="C64" s="49"/>
      <c r="D64" s="11" t="s">
        <v>14</v>
      </c>
      <c r="E64" s="62" t="s">
        <v>4</v>
      </c>
      <c r="F64" s="63"/>
      <c r="G64" s="63"/>
      <c r="H64" s="63"/>
      <c r="I64" s="63"/>
      <c r="J64" s="63"/>
      <c r="K64" s="63"/>
      <c r="L64" s="63"/>
      <c r="M64" s="63"/>
      <c r="N64" s="64"/>
      <c r="O64" s="74"/>
    </row>
    <row r="65" spans="1:15" s="13" customFormat="1" ht="24" customHeight="1" x14ac:dyDescent="0.3">
      <c r="A65" s="82"/>
      <c r="B65" s="85" t="s">
        <v>84</v>
      </c>
      <c r="C65" s="76"/>
      <c r="D65" s="76"/>
      <c r="E65" s="102" t="s">
        <v>49</v>
      </c>
      <c r="F65" s="68" t="s">
        <v>16</v>
      </c>
      <c r="G65" s="68" t="s">
        <v>17</v>
      </c>
      <c r="H65" s="62" t="s">
        <v>50</v>
      </c>
      <c r="I65" s="63"/>
      <c r="J65" s="63"/>
      <c r="K65" s="64"/>
      <c r="L65" s="68" t="s">
        <v>37</v>
      </c>
      <c r="M65" s="68" t="s">
        <v>38</v>
      </c>
      <c r="N65" s="68" t="s">
        <v>39</v>
      </c>
      <c r="O65" s="107"/>
    </row>
    <row r="66" spans="1:15" s="13" customFormat="1" ht="24" customHeight="1" x14ac:dyDescent="0.3">
      <c r="A66" s="83"/>
      <c r="B66" s="73"/>
      <c r="C66" s="77"/>
      <c r="D66" s="77"/>
      <c r="E66" s="103"/>
      <c r="F66" s="69"/>
      <c r="G66" s="69"/>
      <c r="H66" s="50" t="s">
        <v>78</v>
      </c>
      <c r="I66" s="50" t="s">
        <v>79</v>
      </c>
      <c r="J66" s="50" t="s">
        <v>80</v>
      </c>
      <c r="K66" s="50" t="s">
        <v>81</v>
      </c>
      <c r="L66" s="69"/>
      <c r="M66" s="69"/>
      <c r="N66" s="69"/>
      <c r="O66" s="108"/>
    </row>
    <row r="67" spans="1:15" s="13" customFormat="1" ht="88.5" customHeight="1" x14ac:dyDescent="0.3">
      <c r="A67" s="84"/>
      <c r="B67" s="74"/>
      <c r="C67" s="78"/>
      <c r="D67" s="78"/>
      <c r="E67" s="36">
        <f>F67+G67+L67+M67+N67</f>
        <v>57</v>
      </c>
      <c r="F67" s="19">
        <v>1</v>
      </c>
      <c r="G67" s="19">
        <v>11</v>
      </c>
      <c r="H67" s="19">
        <v>0</v>
      </c>
      <c r="I67" s="19">
        <v>1</v>
      </c>
      <c r="J67" s="19">
        <v>5</v>
      </c>
      <c r="K67" s="19">
        <v>11</v>
      </c>
      <c r="L67" s="19">
        <v>25</v>
      </c>
      <c r="M67" s="19">
        <v>20</v>
      </c>
      <c r="N67" s="19">
        <v>0</v>
      </c>
      <c r="O67" s="109"/>
    </row>
    <row r="68" spans="1:15" ht="26.25" customHeight="1" x14ac:dyDescent="0.3">
      <c r="A68" s="86" t="s">
        <v>65</v>
      </c>
      <c r="B68" s="87"/>
      <c r="C68" s="88"/>
      <c r="D68" s="20" t="s">
        <v>20</v>
      </c>
      <c r="E68" s="1">
        <f>SUM(F68:N68)</f>
        <v>478326</v>
      </c>
      <c r="F68" s="40">
        <f>F69</f>
        <v>88264</v>
      </c>
      <c r="G68" s="53">
        <f t="shared" ref="G68:N68" si="22">G69</f>
        <v>93149</v>
      </c>
      <c r="H68" s="54"/>
      <c r="I68" s="54"/>
      <c r="J68" s="54"/>
      <c r="K68" s="55"/>
      <c r="L68" s="1">
        <f t="shared" si="22"/>
        <v>180476</v>
      </c>
      <c r="M68" s="1">
        <f t="shared" si="22"/>
        <v>116437</v>
      </c>
      <c r="N68" s="1">
        <f t="shared" si="22"/>
        <v>0</v>
      </c>
      <c r="O68" s="140"/>
    </row>
    <row r="69" spans="1:15" ht="50.4" customHeight="1" x14ac:dyDescent="0.3">
      <c r="A69" s="89"/>
      <c r="B69" s="90"/>
      <c r="C69" s="91"/>
      <c r="D69" s="21" t="s">
        <v>13</v>
      </c>
      <c r="E69" s="1">
        <f>SUM(F69:N69)</f>
        <v>478326</v>
      </c>
      <c r="F69" s="40">
        <f>F56</f>
        <v>88264</v>
      </c>
      <c r="G69" s="53">
        <f>G56</f>
        <v>93149</v>
      </c>
      <c r="H69" s="54"/>
      <c r="I69" s="54"/>
      <c r="J69" s="54"/>
      <c r="K69" s="55"/>
      <c r="L69" s="1">
        <f>L56</f>
        <v>180476</v>
      </c>
      <c r="M69" s="1">
        <f>M56</f>
        <v>116437</v>
      </c>
      <c r="N69" s="1">
        <f>N56</f>
        <v>0</v>
      </c>
      <c r="O69" s="141"/>
    </row>
    <row r="70" spans="1:15" ht="63" customHeight="1" x14ac:dyDescent="0.3">
      <c r="A70" s="92"/>
      <c r="B70" s="93"/>
      <c r="C70" s="94"/>
      <c r="D70" s="21" t="s">
        <v>14</v>
      </c>
      <c r="E70" s="143" t="str">
        <f>E57</f>
        <v>В пределах средств, предусмотренных на содержание ответственного исполнителя мероприятия</v>
      </c>
      <c r="F70" s="144"/>
      <c r="G70" s="144"/>
      <c r="H70" s="144"/>
      <c r="I70" s="144"/>
      <c r="J70" s="144"/>
      <c r="K70" s="144"/>
      <c r="L70" s="144"/>
      <c r="M70" s="144"/>
      <c r="N70" s="145"/>
      <c r="O70" s="142"/>
    </row>
    <row r="71" spans="1:15" ht="27.6" customHeight="1" x14ac:dyDescent="0.3">
      <c r="A71" s="7"/>
      <c r="B71" s="70" t="s">
        <v>66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2"/>
    </row>
    <row r="72" spans="1:15" ht="61.2" customHeight="1" x14ac:dyDescent="0.3">
      <c r="A72" s="97" t="s">
        <v>3</v>
      </c>
      <c r="B72" s="95" t="s">
        <v>86</v>
      </c>
      <c r="C72" s="76" t="s">
        <v>36</v>
      </c>
      <c r="D72" s="11" t="s">
        <v>12</v>
      </c>
      <c r="E72" s="16">
        <f t="shared" ref="E72:N72" si="23">E74</f>
        <v>0</v>
      </c>
      <c r="F72" s="41">
        <f>F74</f>
        <v>0</v>
      </c>
      <c r="G72" s="56">
        <f t="shared" si="23"/>
        <v>0</v>
      </c>
      <c r="H72" s="57"/>
      <c r="I72" s="57"/>
      <c r="J72" s="57"/>
      <c r="K72" s="58"/>
      <c r="L72" s="16">
        <f t="shared" si="23"/>
        <v>0</v>
      </c>
      <c r="M72" s="16">
        <f t="shared" si="23"/>
        <v>0</v>
      </c>
      <c r="N72" s="16">
        <f t="shared" si="23"/>
        <v>0</v>
      </c>
      <c r="O72" s="85"/>
    </row>
    <row r="73" spans="1:15" ht="102.75" customHeight="1" x14ac:dyDescent="0.3">
      <c r="A73" s="98"/>
      <c r="B73" s="96"/>
      <c r="C73" s="78"/>
      <c r="D73" s="11" t="s">
        <v>14</v>
      </c>
      <c r="E73" s="62" t="s">
        <v>4</v>
      </c>
      <c r="F73" s="63"/>
      <c r="G73" s="63"/>
      <c r="H73" s="63"/>
      <c r="I73" s="63"/>
      <c r="J73" s="63"/>
      <c r="K73" s="63"/>
      <c r="L73" s="63"/>
      <c r="M73" s="63"/>
      <c r="N73" s="64"/>
      <c r="O73" s="74"/>
    </row>
    <row r="74" spans="1:15" ht="53.4" customHeight="1" x14ac:dyDescent="0.3">
      <c r="A74" s="97" t="s">
        <v>11</v>
      </c>
      <c r="B74" s="95" t="s">
        <v>87</v>
      </c>
      <c r="C74" s="97" t="s">
        <v>36</v>
      </c>
      <c r="D74" s="11" t="s">
        <v>12</v>
      </c>
      <c r="E74" s="16">
        <f>SUM(F74:N74)</f>
        <v>0</v>
      </c>
      <c r="F74" s="41">
        <v>0</v>
      </c>
      <c r="G74" s="56">
        <v>0</v>
      </c>
      <c r="H74" s="57"/>
      <c r="I74" s="57"/>
      <c r="J74" s="57"/>
      <c r="K74" s="58"/>
      <c r="L74" s="16">
        <v>0</v>
      </c>
      <c r="M74" s="16">
        <v>0</v>
      </c>
      <c r="N74" s="16">
        <v>0</v>
      </c>
      <c r="O74" s="85" t="s">
        <v>27</v>
      </c>
    </row>
    <row r="75" spans="1:15" ht="108" customHeight="1" x14ac:dyDescent="0.3">
      <c r="A75" s="98"/>
      <c r="B75" s="96"/>
      <c r="C75" s="98"/>
      <c r="D75" s="11" t="s">
        <v>14</v>
      </c>
      <c r="E75" s="62" t="s">
        <v>4</v>
      </c>
      <c r="F75" s="63"/>
      <c r="G75" s="63"/>
      <c r="H75" s="63"/>
      <c r="I75" s="63"/>
      <c r="J75" s="63"/>
      <c r="K75" s="63"/>
      <c r="L75" s="63"/>
      <c r="M75" s="63"/>
      <c r="N75" s="64"/>
      <c r="O75" s="74"/>
    </row>
    <row r="76" spans="1:15" s="13" customFormat="1" ht="24" customHeight="1" x14ac:dyDescent="0.3">
      <c r="A76" s="82"/>
      <c r="B76" s="126" t="s">
        <v>57</v>
      </c>
      <c r="C76" s="76"/>
      <c r="D76" s="76"/>
      <c r="E76" s="102" t="s">
        <v>49</v>
      </c>
      <c r="F76" s="68" t="s">
        <v>16</v>
      </c>
      <c r="G76" s="68" t="s">
        <v>17</v>
      </c>
      <c r="H76" s="62" t="s">
        <v>50</v>
      </c>
      <c r="I76" s="63"/>
      <c r="J76" s="63"/>
      <c r="K76" s="64"/>
      <c r="L76" s="68" t="s">
        <v>37</v>
      </c>
      <c r="M76" s="68" t="s">
        <v>38</v>
      </c>
      <c r="N76" s="68" t="s">
        <v>39</v>
      </c>
      <c r="O76" s="107"/>
    </row>
    <row r="77" spans="1:15" s="13" customFormat="1" ht="24" customHeight="1" x14ac:dyDescent="0.3">
      <c r="A77" s="83"/>
      <c r="B77" s="127"/>
      <c r="C77" s="77"/>
      <c r="D77" s="77"/>
      <c r="E77" s="103"/>
      <c r="F77" s="69"/>
      <c r="G77" s="69"/>
      <c r="H77" s="50" t="s">
        <v>78</v>
      </c>
      <c r="I77" s="50" t="s">
        <v>79</v>
      </c>
      <c r="J77" s="50" t="s">
        <v>80</v>
      </c>
      <c r="K77" s="50" t="s">
        <v>81</v>
      </c>
      <c r="L77" s="69"/>
      <c r="M77" s="69"/>
      <c r="N77" s="69"/>
      <c r="O77" s="108"/>
    </row>
    <row r="78" spans="1:15" s="13" customFormat="1" ht="82.5" customHeight="1" x14ac:dyDescent="0.3">
      <c r="A78" s="84"/>
      <c r="B78" s="128"/>
      <c r="C78" s="78"/>
      <c r="D78" s="78"/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09"/>
    </row>
    <row r="79" spans="1:15" ht="64.2" customHeight="1" x14ac:dyDescent="0.3">
      <c r="A79" s="97" t="s">
        <v>6</v>
      </c>
      <c r="B79" s="79" t="s">
        <v>88</v>
      </c>
      <c r="C79" s="76" t="s">
        <v>36</v>
      </c>
      <c r="D79" s="11" t="s">
        <v>12</v>
      </c>
      <c r="E79" s="26">
        <f t="shared" ref="E79:N79" si="24">E81+E86</f>
        <v>0</v>
      </c>
      <c r="F79" s="42">
        <f>F81+F86</f>
        <v>0</v>
      </c>
      <c r="G79" s="99">
        <f t="shared" si="24"/>
        <v>0</v>
      </c>
      <c r="H79" s="100"/>
      <c r="I79" s="100"/>
      <c r="J79" s="100"/>
      <c r="K79" s="101"/>
      <c r="L79" s="26">
        <f t="shared" si="24"/>
        <v>0</v>
      </c>
      <c r="M79" s="26">
        <f t="shared" si="24"/>
        <v>0</v>
      </c>
      <c r="N79" s="26">
        <f t="shared" si="24"/>
        <v>0</v>
      </c>
      <c r="O79" s="134"/>
    </row>
    <row r="80" spans="1:15" ht="66.599999999999994" customHeight="1" x14ac:dyDescent="0.3">
      <c r="A80" s="98"/>
      <c r="B80" s="81"/>
      <c r="C80" s="78"/>
      <c r="D80" s="11" t="s">
        <v>14</v>
      </c>
      <c r="E80" s="62" t="s">
        <v>4</v>
      </c>
      <c r="F80" s="63"/>
      <c r="G80" s="63"/>
      <c r="H80" s="63"/>
      <c r="I80" s="63"/>
      <c r="J80" s="63"/>
      <c r="K80" s="63"/>
      <c r="L80" s="63"/>
      <c r="M80" s="63"/>
      <c r="N80" s="64"/>
      <c r="O80" s="105"/>
    </row>
    <row r="81" spans="1:15" ht="56.4" customHeight="1" x14ac:dyDescent="0.3">
      <c r="A81" s="97" t="s">
        <v>9</v>
      </c>
      <c r="B81" s="79" t="s">
        <v>89</v>
      </c>
      <c r="C81" s="76" t="s">
        <v>36</v>
      </c>
      <c r="D81" s="11" t="s">
        <v>12</v>
      </c>
      <c r="E81" s="26">
        <v>0</v>
      </c>
      <c r="F81" s="42">
        <v>0</v>
      </c>
      <c r="G81" s="99">
        <v>0</v>
      </c>
      <c r="H81" s="100"/>
      <c r="I81" s="100"/>
      <c r="J81" s="100"/>
      <c r="K81" s="101"/>
      <c r="L81" s="26">
        <v>0</v>
      </c>
      <c r="M81" s="26">
        <v>0</v>
      </c>
      <c r="N81" s="26">
        <v>0</v>
      </c>
      <c r="O81" s="133" t="s">
        <v>27</v>
      </c>
    </row>
    <row r="82" spans="1:15" ht="66.599999999999994" customHeight="1" x14ac:dyDescent="0.3">
      <c r="A82" s="98"/>
      <c r="B82" s="81"/>
      <c r="C82" s="78"/>
      <c r="D82" s="11" t="s">
        <v>14</v>
      </c>
      <c r="E82" s="62" t="s">
        <v>4</v>
      </c>
      <c r="F82" s="63"/>
      <c r="G82" s="63"/>
      <c r="H82" s="63"/>
      <c r="I82" s="63"/>
      <c r="J82" s="63"/>
      <c r="K82" s="63"/>
      <c r="L82" s="63"/>
      <c r="M82" s="63"/>
      <c r="N82" s="64"/>
      <c r="O82" s="133"/>
    </row>
    <row r="83" spans="1:15" s="13" customFormat="1" ht="24" customHeight="1" x14ac:dyDescent="0.3">
      <c r="A83" s="82"/>
      <c r="B83" s="85" t="s">
        <v>58</v>
      </c>
      <c r="C83" s="76"/>
      <c r="D83" s="76"/>
      <c r="E83" s="102" t="s">
        <v>49</v>
      </c>
      <c r="F83" s="68" t="s">
        <v>16</v>
      </c>
      <c r="G83" s="68" t="s">
        <v>17</v>
      </c>
      <c r="H83" s="62" t="s">
        <v>50</v>
      </c>
      <c r="I83" s="63"/>
      <c r="J83" s="63"/>
      <c r="K83" s="64"/>
      <c r="L83" s="68" t="s">
        <v>37</v>
      </c>
      <c r="M83" s="68" t="s">
        <v>38</v>
      </c>
      <c r="N83" s="68" t="s">
        <v>39</v>
      </c>
      <c r="O83" s="107"/>
    </row>
    <row r="84" spans="1:15" s="13" customFormat="1" ht="24" customHeight="1" x14ac:dyDescent="0.3">
      <c r="A84" s="83"/>
      <c r="B84" s="73"/>
      <c r="C84" s="77"/>
      <c r="D84" s="77"/>
      <c r="E84" s="103"/>
      <c r="F84" s="69"/>
      <c r="G84" s="69"/>
      <c r="H84" s="50" t="s">
        <v>78</v>
      </c>
      <c r="I84" s="50" t="s">
        <v>79</v>
      </c>
      <c r="J84" s="50" t="s">
        <v>80</v>
      </c>
      <c r="K84" s="50" t="s">
        <v>81</v>
      </c>
      <c r="L84" s="69"/>
      <c r="M84" s="69"/>
      <c r="N84" s="69"/>
      <c r="O84" s="108"/>
    </row>
    <row r="85" spans="1:15" s="13" customFormat="1" ht="67.5" customHeight="1" x14ac:dyDescent="0.3">
      <c r="A85" s="84"/>
      <c r="B85" s="74"/>
      <c r="C85" s="78"/>
      <c r="D85" s="78"/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09"/>
    </row>
    <row r="86" spans="1:15" ht="57.6" customHeight="1" x14ac:dyDescent="0.3">
      <c r="A86" s="97" t="s">
        <v>19</v>
      </c>
      <c r="B86" s="79" t="s">
        <v>90</v>
      </c>
      <c r="C86" s="76" t="s">
        <v>36</v>
      </c>
      <c r="D86" s="11" t="s">
        <v>12</v>
      </c>
      <c r="E86" s="26">
        <v>0</v>
      </c>
      <c r="F86" s="42">
        <v>0</v>
      </c>
      <c r="G86" s="99">
        <v>0</v>
      </c>
      <c r="H86" s="100"/>
      <c r="I86" s="100"/>
      <c r="J86" s="100"/>
      <c r="K86" s="101"/>
      <c r="L86" s="26">
        <v>0</v>
      </c>
      <c r="M86" s="26">
        <v>0</v>
      </c>
      <c r="N86" s="26">
        <v>0</v>
      </c>
      <c r="O86" s="105" t="s">
        <v>27</v>
      </c>
    </row>
    <row r="87" spans="1:15" ht="61.95" customHeight="1" x14ac:dyDescent="0.3">
      <c r="A87" s="98"/>
      <c r="B87" s="81"/>
      <c r="C87" s="78"/>
      <c r="D87" s="11" t="s">
        <v>14</v>
      </c>
      <c r="E87" s="62" t="s">
        <v>4</v>
      </c>
      <c r="F87" s="63"/>
      <c r="G87" s="63"/>
      <c r="H87" s="63"/>
      <c r="I87" s="63"/>
      <c r="J87" s="63"/>
      <c r="K87" s="63"/>
      <c r="L87" s="63"/>
      <c r="M87" s="63"/>
      <c r="N87" s="64"/>
      <c r="O87" s="106"/>
    </row>
    <row r="88" spans="1:15" s="13" customFormat="1" ht="24.75" customHeight="1" x14ac:dyDescent="0.3">
      <c r="A88" s="82"/>
      <c r="B88" s="126" t="s">
        <v>59</v>
      </c>
      <c r="C88" s="76"/>
      <c r="D88" s="76"/>
      <c r="E88" s="102" t="s">
        <v>49</v>
      </c>
      <c r="F88" s="68" t="s">
        <v>16</v>
      </c>
      <c r="G88" s="68" t="s">
        <v>17</v>
      </c>
      <c r="H88" s="62" t="s">
        <v>50</v>
      </c>
      <c r="I88" s="63"/>
      <c r="J88" s="63"/>
      <c r="K88" s="64"/>
      <c r="L88" s="68" t="s">
        <v>37</v>
      </c>
      <c r="M88" s="68" t="s">
        <v>38</v>
      </c>
      <c r="N88" s="68" t="s">
        <v>39</v>
      </c>
      <c r="O88" s="107"/>
    </row>
    <row r="89" spans="1:15" s="13" customFormat="1" ht="20.399999999999999" customHeight="1" x14ac:dyDescent="0.3">
      <c r="A89" s="83"/>
      <c r="B89" s="127"/>
      <c r="C89" s="77"/>
      <c r="D89" s="77"/>
      <c r="E89" s="103"/>
      <c r="F89" s="69"/>
      <c r="G89" s="69"/>
      <c r="H89" s="50" t="s">
        <v>78</v>
      </c>
      <c r="I89" s="50" t="s">
        <v>79</v>
      </c>
      <c r="J89" s="50" t="s">
        <v>80</v>
      </c>
      <c r="K89" s="50" t="s">
        <v>81</v>
      </c>
      <c r="L89" s="69"/>
      <c r="M89" s="69"/>
      <c r="N89" s="69"/>
      <c r="O89" s="108"/>
    </row>
    <row r="90" spans="1:15" s="13" customFormat="1" ht="51" customHeight="1" x14ac:dyDescent="0.3">
      <c r="A90" s="84"/>
      <c r="B90" s="128"/>
      <c r="C90" s="78"/>
      <c r="D90" s="78"/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09"/>
    </row>
    <row r="91" spans="1:15" ht="23.4" customHeight="1" x14ac:dyDescent="0.3">
      <c r="A91" s="86" t="s">
        <v>67</v>
      </c>
      <c r="B91" s="87"/>
      <c r="C91" s="88"/>
      <c r="D91" s="21" t="s">
        <v>20</v>
      </c>
      <c r="E91" s="1">
        <f>E92</f>
        <v>0</v>
      </c>
      <c r="F91" s="40">
        <f>F92</f>
        <v>0</v>
      </c>
      <c r="G91" s="53">
        <f t="shared" ref="G91:N91" si="25">G92</f>
        <v>0</v>
      </c>
      <c r="H91" s="54"/>
      <c r="I91" s="54"/>
      <c r="J91" s="54"/>
      <c r="K91" s="55"/>
      <c r="L91" s="1">
        <f t="shared" si="25"/>
        <v>0</v>
      </c>
      <c r="M91" s="1">
        <f t="shared" si="25"/>
        <v>0</v>
      </c>
      <c r="N91" s="1">
        <f t="shared" si="25"/>
        <v>0</v>
      </c>
      <c r="O91" s="107"/>
    </row>
    <row r="92" spans="1:15" ht="52.95" customHeight="1" x14ac:dyDescent="0.3">
      <c r="A92" s="89"/>
      <c r="B92" s="90"/>
      <c r="C92" s="91"/>
      <c r="D92" s="21" t="s">
        <v>12</v>
      </c>
      <c r="E92" s="1">
        <f>E72+E79</f>
        <v>0</v>
      </c>
      <c r="F92" s="40">
        <f>F72+F79</f>
        <v>0</v>
      </c>
      <c r="G92" s="53">
        <f>G72+G79</f>
        <v>0</v>
      </c>
      <c r="H92" s="54"/>
      <c r="I92" s="54"/>
      <c r="J92" s="54"/>
      <c r="K92" s="55"/>
      <c r="L92" s="1">
        <f>L72+L79</f>
        <v>0</v>
      </c>
      <c r="M92" s="1">
        <f>M72+M79</f>
        <v>0</v>
      </c>
      <c r="N92" s="1">
        <f>N72+N79</f>
        <v>0</v>
      </c>
      <c r="O92" s="108"/>
    </row>
    <row r="93" spans="1:15" ht="54.6" customHeight="1" x14ac:dyDescent="0.3">
      <c r="A93" s="92"/>
      <c r="B93" s="93"/>
      <c r="C93" s="94"/>
      <c r="D93" s="21" t="s">
        <v>14</v>
      </c>
      <c r="E93" s="143" t="s">
        <v>4</v>
      </c>
      <c r="F93" s="144"/>
      <c r="G93" s="144"/>
      <c r="H93" s="144"/>
      <c r="I93" s="144"/>
      <c r="J93" s="144"/>
      <c r="K93" s="144"/>
      <c r="L93" s="144"/>
      <c r="M93" s="144"/>
      <c r="N93" s="145"/>
      <c r="O93" s="109"/>
    </row>
    <row r="94" spans="1:15" ht="27.75" customHeight="1" x14ac:dyDescent="0.3">
      <c r="A94" s="22"/>
      <c r="B94" s="129" t="s">
        <v>68</v>
      </c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1"/>
    </row>
    <row r="95" spans="1:15" ht="28.5" customHeight="1" x14ac:dyDescent="0.3">
      <c r="A95" s="97" t="s">
        <v>3</v>
      </c>
      <c r="B95" s="123" t="s">
        <v>24</v>
      </c>
      <c r="C95" s="76" t="s">
        <v>36</v>
      </c>
      <c r="D95" s="11" t="s">
        <v>20</v>
      </c>
      <c r="E95" s="27">
        <f t="shared" ref="E95:N95" si="26">E98</f>
        <v>20692</v>
      </c>
      <c r="F95" s="43">
        <f>F98</f>
        <v>20692</v>
      </c>
      <c r="G95" s="59">
        <f t="shared" si="26"/>
        <v>0</v>
      </c>
      <c r="H95" s="60"/>
      <c r="I95" s="60"/>
      <c r="J95" s="60"/>
      <c r="K95" s="61"/>
      <c r="L95" s="27">
        <f t="shared" si="26"/>
        <v>0</v>
      </c>
      <c r="M95" s="27">
        <f t="shared" si="26"/>
        <v>0</v>
      </c>
      <c r="N95" s="27">
        <f t="shared" si="26"/>
        <v>0</v>
      </c>
      <c r="O95" s="95"/>
    </row>
    <row r="96" spans="1:15" ht="52.5" customHeight="1" x14ac:dyDescent="0.3">
      <c r="A96" s="122"/>
      <c r="B96" s="124"/>
      <c r="C96" s="77"/>
      <c r="D96" s="11" t="s">
        <v>13</v>
      </c>
      <c r="E96" s="16">
        <f t="shared" ref="E96:N96" si="27">E99</f>
        <v>20485</v>
      </c>
      <c r="F96" s="41">
        <f>F99</f>
        <v>20485</v>
      </c>
      <c r="G96" s="56">
        <f t="shared" si="27"/>
        <v>0</v>
      </c>
      <c r="H96" s="57"/>
      <c r="I96" s="57"/>
      <c r="J96" s="57"/>
      <c r="K96" s="58"/>
      <c r="L96" s="16">
        <f t="shared" si="27"/>
        <v>0</v>
      </c>
      <c r="M96" s="16">
        <f t="shared" si="27"/>
        <v>0</v>
      </c>
      <c r="N96" s="16">
        <f t="shared" si="27"/>
        <v>0</v>
      </c>
      <c r="O96" s="132"/>
    </row>
    <row r="97" spans="1:15" ht="60.6" customHeight="1" x14ac:dyDescent="0.3">
      <c r="A97" s="98"/>
      <c r="B97" s="125"/>
      <c r="C97" s="78"/>
      <c r="D97" s="11" t="s">
        <v>14</v>
      </c>
      <c r="E97" s="16">
        <f t="shared" ref="E97:N97" si="28">E100</f>
        <v>207</v>
      </c>
      <c r="F97" s="41">
        <f>F100</f>
        <v>207</v>
      </c>
      <c r="G97" s="56">
        <f t="shared" si="28"/>
        <v>0</v>
      </c>
      <c r="H97" s="57"/>
      <c r="I97" s="57"/>
      <c r="J97" s="57"/>
      <c r="K97" s="58"/>
      <c r="L97" s="16">
        <f t="shared" si="28"/>
        <v>0</v>
      </c>
      <c r="M97" s="16">
        <f t="shared" si="28"/>
        <v>0</v>
      </c>
      <c r="N97" s="16">
        <f t="shared" si="28"/>
        <v>0</v>
      </c>
      <c r="O97" s="132"/>
    </row>
    <row r="98" spans="1:15" ht="27" customHeight="1" x14ac:dyDescent="0.3">
      <c r="A98" s="97" t="s">
        <v>11</v>
      </c>
      <c r="B98" s="123" t="s">
        <v>29</v>
      </c>
      <c r="C98" s="97" t="s">
        <v>36</v>
      </c>
      <c r="D98" s="11" t="s">
        <v>20</v>
      </c>
      <c r="E98" s="27">
        <f>SUM(F98:N98)</f>
        <v>20692</v>
      </c>
      <c r="F98" s="43">
        <f>F99+F100</f>
        <v>20692</v>
      </c>
      <c r="G98" s="59">
        <f t="shared" ref="G98:N98" si="29">SUM(G99:G100)</f>
        <v>0</v>
      </c>
      <c r="H98" s="60"/>
      <c r="I98" s="60"/>
      <c r="J98" s="60"/>
      <c r="K98" s="61"/>
      <c r="L98" s="27">
        <f t="shared" si="29"/>
        <v>0</v>
      </c>
      <c r="M98" s="27">
        <f t="shared" si="29"/>
        <v>0</v>
      </c>
      <c r="N98" s="27">
        <f t="shared" si="29"/>
        <v>0</v>
      </c>
      <c r="O98" s="95" t="s">
        <v>5</v>
      </c>
    </row>
    <row r="99" spans="1:15" ht="49.95" customHeight="1" x14ac:dyDescent="0.3">
      <c r="A99" s="122"/>
      <c r="B99" s="124"/>
      <c r="C99" s="122"/>
      <c r="D99" s="11" t="s">
        <v>13</v>
      </c>
      <c r="E99" s="16">
        <f>SUM(F99:N99)</f>
        <v>20485</v>
      </c>
      <c r="F99" s="41">
        <v>20485</v>
      </c>
      <c r="G99" s="56">
        <v>0</v>
      </c>
      <c r="H99" s="57"/>
      <c r="I99" s="57"/>
      <c r="J99" s="57"/>
      <c r="K99" s="58"/>
      <c r="L99" s="16">
        <v>0</v>
      </c>
      <c r="M99" s="16">
        <v>0</v>
      </c>
      <c r="N99" s="16">
        <v>0</v>
      </c>
      <c r="O99" s="132"/>
    </row>
    <row r="100" spans="1:15" ht="63" customHeight="1" x14ac:dyDescent="0.3">
      <c r="A100" s="98"/>
      <c r="B100" s="125"/>
      <c r="C100" s="98"/>
      <c r="D100" s="11" t="s">
        <v>14</v>
      </c>
      <c r="E100" s="16">
        <f>SUM(F100:N100)</f>
        <v>207</v>
      </c>
      <c r="F100" s="41">
        <v>207</v>
      </c>
      <c r="G100" s="56">
        <v>0</v>
      </c>
      <c r="H100" s="57"/>
      <c r="I100" s="57"/>
      <c r="J100" s="57"/>
      <c r="K100" s="58"/>
      <c r="L100" s="16">
        <v>0</v>
      </c>
      <c r="M100" s="16">
        <v>0</v>
      </c>
      <c r="N100" s="16">
        <v>0</v>
      </c>
      <c r="O100" s="96"/>
    </row>
    <row r="101" spans="1:15" s="13" customFormat="1" ht="24" customHeight="1" x14ac:dyDescent="0.3">
      <c r="A101" s="82"/>
      <c r="B101" s="126" t="s">
        <v>91</v>
      </c>
      <c r="C101" s="76"/>
      <c r="D101" s="76"/>
      <c r="E101" s="102" t="s">
        <v>49</v>
      </c>
      <c r="F101" s="68" t="s">
        <v>16</v>
      </c>
      <c r="G101" s="68" t="s">
        <v>17</v>
      </c>
      <c r="H101" s="62" t="s">
        <v>50</v>
      </c>
      <c r="I101" s="63"/>
      <c r="J101" s="63"/>
      <c r="K101" s="64"/>
      <c r="L101" s="68" t="s">
        <v>37</v>
      </c>
      <c r="M101" s="68" t="s">
        <v>38</v>
      </c>
      <c r="N101" s="68" t="s">
        <v>39</v>
      </c>
      <c r="O101" s="107"/>
    </row>
    <row r="102" spans="1:15" s="13" customFormat="1" ht="24" customHeight="1" x14ac:dyDescent="0.3">
      <c r="A102" s="83"/>
      <c r="B102" s="127"/>
      <c r="C102" s="77"/>
      <c r="D102" s="77"/>
      <c r="E102" s="103"/>
      <c r="F102" s="69"/>
      <c r="G102" s="69"/>
      <c r="H102" s="50" t="s">
        <v>78</v>
      </c>
      <c r="I102" s="50" t="s">
        <v>79</v>
      </c>
      <c r="J102" s="50" t="s">
        <v>80</v>
      </c>
      <c r="K102" s="50" t="s">
        <v>81</v>
      </c>
      <c r="L102" s="69"/>
      <c r="M102" s="69"/>
      <c r="N102" s="69"/>
      <c r="O102" s="108"/>
    </row>
    <row r="103" spans="1:15" s="13" customFormat="1" ht="63.6" customHeight="1" x14ac:dyDescent="0.3">
      <c r="A103" s="84"/>
      <c r="B103" s="128"/>
      <c r="C103" s="78"/>
      <c r="D103" s="78"/>
      <c r="E103" s="19">
        <v>1</v>
      </c>
      <c r="F103" s="19">
        <v>1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09"/>
    </row>
    <row r="104" spans="1:15" ht="27.75" customHeight="1" x14ac:dyDescent="0.3">
      <c r="A104" s="86" t="s">
        <v>69</v>
      </c>
      <c r="B104" s="87"/>
      <c r="C104" s="88"/>
      <c r="D104" s="20" t="s">
        <v>20</v>
      </c>
      <c r="E104" s="28">
        <f>SUM(E105:E106)</f>
        <v>20692</v>
      </c>
      <c r="F104" s="39">
        <f>F95</f>
        <v>20692</v>
      </c>
      <c r="G104" s="65">
        <f>SUM(G105:G106)</f>
        <v>0</v>
      </c>
      <c r="H104" s="66"/>
      <c r="I104" s="66"/>
      <c r="J104" s="66"/>
      <c r="K104" s="67"/>
      <c r="L104" s="28">
        <f t="shared" ref="L104:N104" si="30">SUM(L105:L106)</f>
        <v>0</v>
      </c>
      <c r="M104" s="28">
        <f t="shared" si="30"/>
        <v>0</v>
      </c>
      <c r="N104" s="28">
        <f t="shared" si="30"/>
        <v>0</v>
      </c>
      <c r="O104" s="110"/>
    </row>
    <row r="105" spans="1:15" ht="46.8" x14ac:dyDescent="0.3">
      <c r="A105" s="89"/>
      <c r="B105" s="90"/>
      <c r="C105" s="91"/>
      <c r="D105" s="21" t="s">
        <v>13</v>
      </c>
      <c r="E105" s="1">
        <f t="shared" ref="E105:N105" si="31">E96</f>
        <v>20485</v>
      </c>
      <c r="F105" s="40">
        <f>F96</f>
        <v>20485</v>
      </c>
      <c r="G105" s="53">
        <f t="shared" si="31"/>
        <v>0</v>
      </c>
      <c r="H105" s="54"/>
      <c r="I105" s="54"/>
      <c r="J105" s="54"/>
      <c r="K105" s="55"/>
      <c r="L105" s="1">
        <f t="shared" si="31"/>
        <v>0</v>
      </c>
      <c r="M105" s="1">
        <f t="shared" si="31"/>
        <v>0</v>
      </c>
      <c r="N105" s="1">
        <f t="shared" si="31"/>
        <v>0</v>
      </c>
      <c r="O105" s="111"/>
    </row>
    <row r="106" spans="1:15" ht="46.8" x14ac:dyDescent="0.3">
      <c r="A106" s="92"/>
      <c r="B106" s="93"/>
      <c r="C106" s="94"/>
      <c r="D106" s="21" t="s">
        <v>14</v>
      </c>
      <c r="E106" s="1">
        <f t="shared" ref="E106:N106" si="32">E97</f>
        <v>207</v>
      </c>
      <c r="F106" s="40">
        <f>F97</f>
        <v>207</v>
      </c>
      <c r="G106" s="53">
        <f t="shared" si="32"/>
        <v>0</v>
      </c>
      <c r="H106" s="54"/>
      <c r="I106" s="54"/>
      <c r="J106" s="54"/>
      <c r="K106" s="55"/>
      <c r="L106" s="1">
        <f t="shared" si="32"/>
        <v>0</v>
      </c>
      <c r="M106" s="1">
        <f t="shared" si="32"/>
        <v>0</v>
      </c>
      <c r="N106" s="1">
        <f t="shared" si="32"/>
        <v>0</v>
      </c>
      <c r="O106" s="112"/>
    </row>
    <row r="107" spans="1:15" ht="27" customHeight="1" x14ac:dyDescent="0.3">
      <c r="A107" s="113" t="s">
        <v>21</v>
      </c>
      <c r="B107" s="114"/>
      <c r="C107" s="115"/>
      <c r="D107" s="21" t="s">
        <v>20</v>
      </c>
      <c r="E107" s="1">
        <f>SUM(E108:E110)</f>
        <v>604638.37714999996</v>
      </c>
      <c r="F107" s="40">
        <f>SUM(F108:F110)</f>
        <v>125568.37715</v>
      </c>
      <c r="G107" s="53">
        <f t="shared" ref="G107:N107" si="33">SUM(G108:G110)</f>
        <v>182157</v>
      </c>
      <c r="H107" s="54"/>
      <c r="I107" s="54"/>
      <c r="J107" s="54"/>
      <c r="K107" s="55"/>
      <c r="L107" s="1">
        <f t="shared" si="33"/>
        <v>180476</v>
      </c>
      <c r="M107" s="1">
        <f t="shared" si="33"/>
        <v>116437</v>
      </c>
      <c r="N107" s="1">
        <f t="shared" si="33"/>
        <v>0</v>
      </c>
      <c r="O107" s="76"/>
    </row>
    <row r="108" spans="1:15" ht="49.5" customHeight="1" x14ac:dyDescent="0.3">
      <c r="A108" s="116"/>
      <c r="B108" s="117"/>
      <c r="C108" s="118"/>
      <c r="D108" s="21" t="s">
        <v>12</v>
      </c>
      <c r="E108" s="1">
        <f>SUM(F108:N108)</f>
        <v>1774</v>
      </c>
      <c r="F108" s="40">
        <f>F52+F92</f>
        <v>1774</v>
      </c>
      <c r="G108" s="53">
        <f>G52+G92</f>
        <v>0</v>
      </c>
      <c r="H108" s="54"/>
      <c r="I108" s="54"/>
      <c r="J108" s="54"/>
      <c r="K108" s="55"/>
      <c r="L108" s="1">
        <f>L52+L92</f>
        <v>0</v>
      </c>
      <c r="M108" s="1">
        <f>M52+M92</f>
        <v>0</v>
      </c>
      <c r="N108" s="1">
        <f>N52+N92</f>
        <v>0</v>
      </c>
      <c r="O108" s="77"/>
    </row>
    <row r="109" spans="1:15" ht="58.5" customHeight="1" x14ac:dyDescent="0.3">
      <c r="A109" s="116"/>
      <c r="B109" s="117"/>
      <c r="C109" s="118"/>
      <c r="D109" s="21" t="s">
        <v>13</v>
      </c>
      <c r="E109" s="1">
        <f>SUM(F109:N109)</f>
        <v>593513.1</v>
      </c>
      <c r="F109" s="40">
        <f>F37+F53+F69+F105</f>
        <v>115334.1</v>
      </c>
      <c r="G109" s="53">
        <f>G37+G53+G69+G105</f>
        <v>181266</v>
      </c>
      <c r="H109" s="54"/>
      <c r="I109" s="54"/>
      <c r="J109" s="54"/>
      <c r="K109" s="55"/>
      <c r="L109" s="1">
        <f>L37+L53+L69+L105</f>
        <v>180476</v>
      </c>
      <c r="M109" s="1">
        <f>M37+M53+M69+M105</f>
        <v>116437</v>
      </c>
      <c r="N109" s="1">
        <f>N37+N53+N69+N105</f>
        <v>0</v>
      </c>
      <c r="O109" s="77"/>
    </row>
    <row r="110" spans="1:15" ht="70.5" customHeight="1" x14ac:dyDescent="0.3">
      <c r="A110" s="119"/>
      <c r="B110" s="120"/>
      <c r="C110" s="121"/>
      <c r="D110" s="21" t="s">
        <v>14</v>
      </c>
      <c r="E110" s="1">
        <f>SUM(F110:N110)</f>
        <v>9351.2771499999999</v>
      </c>
      <c r="F110" s="40">
        <f>F38+F54+F106</f>
        <v>8460.2771499999999</v>
      </c>
      <c r="G110" s="53">
        <f>G38+G54+G106</f>
        <v>891</v>
      </c>
      <c r="H110" s="54"/>
      <c r="I110" s="54"/>
      <c r="J110" s="54"/>
      <c r="K110" s="55"/>
      <c r="L110" s="1">
        <f>L38+L54+L106</f>
        <v>0</v>
      </c>
      <c r="M110" s="1">
        <f>M38+M54+M106</f>
        <v>0</v>
      </c>
      <c r="N110" s="1">
        <f>N38+N54+N106</f>
        <v>0</v>
      </c>
      <c r="O110" s="78"/>
    </row>
    <row r="111" spans="1:15" ht="47.25" customHeight="1" x14ac:dyDescent="0.35">
      <c r="A111" s="29"/>
      <c r="B111" s="29"/>
      <c r="C111" s="29"/>
      <c r="D111" s="29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7" t="s">
        <v>71</v>
      </c>
    </row>
    <row r="112" spans="1:15" ht="60.75" customHeight="1" x14ac:dyDescent="0.3">
      <c r="B112" s="104" t="s">
        <v>75</v>
      </c>
      <c r="C112" s="104"/>
      <c r="D112" s="31"/>
      <c r="E112" s="31"/>
      <c r="F112" s="31"/>
      <c r="G112" s="32"/>
      <c r="H112" s="32"/>
      <c r="I112" s="32"/>
      <c r="J112" s="32"/>
      <c r="K112" s="32"/>
      <c r="L112" s="32"/>
      <c r="M112" s="31"/>
      <c r="N112" s="31"/>
      <c r="O112" s="38" t="s">
        <v>76</v>
      </c>
    </row>
    <row r="113" spans="1:15" x14ac:dyDescent="0.3">
      <c r="A113" s="33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54.75" customHeight="1" x14ac:dyDescent="0.3">
      <c r="A114" s="33"/>
      <c r="B114" s="104" t="s">
        <v>73</v>
      </c>
      <c r="C114" s="104"/>
      <c r="D114" s="31"/>
      <c r="E114" s="31"/>
      <c r="F114" s="31"/>
      <c r="G114" s="32"/>
      <c r="H114" s="32"/>
      <c r="I114" s="32"/>
      <c r="J114" s="32"/>
      <c r="K114" s="32"/>
      <c r="L114" s="32"/>
      <c r="M114" s="31"/>
      <c r="N114" s="31"/>
      <c r="O114" s="38" t="s">
        <v>72</v>
      </c>
    </row>
    <row r="115" spans="1:15" x14ac:dyDescent="0.3">
      <c r="A115" s="33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1:15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1:15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1:15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1:15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1:15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  <row r="155" spans="1:15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1:15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</row>
    <row r="157" spans="1:15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1:15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1:15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</row>
    <row r="160" spans="1:15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</row>
    <row r="161" spans="1:15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1:15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1:15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1:15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1:15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1:15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1:15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1:15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1:15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</row>
    <row r="176" spans="1:15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1:15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1:15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</row>
    <row r="182" spans="1:15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</row>
    <row r="183" spans="1:15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</row>
    <row r="184" spans="1:15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</row>
    <row r="185" spans="1:15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1:15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</row>
    <row r="187" spans="1:15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1:15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</row>
    <row r="189" spans="1:15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</row>
    <row r="190" spans="1:15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</row>
    <row r="191" spans="1:15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</row>
    <row r="192" spans="1:15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</row>
    <row r="193" spans="1:15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</row>
    <row r="194" spans="1:15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</row>
    <row r="195" spans="1:15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1:15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1:15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1:15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1:15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1:15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1:15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1:15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1:15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1:15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1:15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1:15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1:15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1:15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1:15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1:15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1:15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1:15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1:15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1:15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1:15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1:15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1:15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1:15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1:15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1:15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1:15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1:15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1:15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1:15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</row>
    <row r="235" spans="1:15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</row>
    <row r="236" spans="1:15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</row>
    <row r="237" spans="1:15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1:15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</row>
    <row r="239" spans="1:15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</row>
    <row r="240" spans="1:15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</row>
    <row r="241" spans="1:15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</row>
    <row r="242" spans="1:15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</row>
    <row r="243" spans="1:15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</row>
    <row r="244" spans="1:15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</row>
    <row r="245" spans="1:15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</row>
    <row r="246" spans="1:15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</row>
    <row r="247" spans="1:15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</row>
    <row r="248" spans="1:15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</row>
    <row r="249" spans="1:15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</row>
    <row r="250" spans="1:15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</row>
    <row r="251" spans="1:15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</row>
    <row r="252" spans="1:15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1:15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1:15" x14ac:dyDescent="0.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x14ac:dyDescent="0.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x14ac:dyDescent="0.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x14ac:dyDescent="0.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x14ac:dyDescent="0.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 x14ac:dyDescent="0.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x14ac:dyDescent="0.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 x14ac:dyDescent="0.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x14ac:dyDescent="0.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x14ac:dyDescent="0.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x14ac:dyDescent="0.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 x14ac:dyDescent="0.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 x14ac:dyDescent="0.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 x14ac:dyDescent="0.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x14ac:dyDescent="0.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 x14ac:dyDescent="0.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x14ac:dyDescent="0.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 x14ac:dyDescent="0.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</sheetData>
  <mergeCells count="282">
    <mergeCell ref="B24:B26"/>
    <mergeCell ref="A21:A23"/>
    <mergeCell ref="B21:B23"/>
    <mergeCell ref="O24:O26"/>
    <mergeCell ref="O21:O23"/>
    <mergeCell ref="O27:O29"/>
    <mergeCell ref="A27:A29"/>
    <mergeCell ref="B27:B29"/>
    <mergeCell ref="G63:K63"/>
    <mergeCell ref="B63:B64"/>
    <mergeCell ref="A63:A64"/>
    <mergeCell ref="O63:O64"/>
    <mergeCell ref="N27:N28"/>
    <mergeCell ref="C27:C29"/>
    <mergeCell ref="D27:D29"/>
    <mergeCell ref="E27:E28"/>
    <mergeCell ref="F27:F28"/>
    <mergeCell ref="H48:K48"/>
    <mergeCell ref="G37:K37"/>
    <mergeCell ref="G38:K38"/>
    <mergeCell ref="G22:K22"/>
    <mergeCell ref="G23:K23"/>
    <mergeCell ref="G24:K24"/>
    <mergeCell ref="G25:K25"/>
    <mergeCell ref="L1:O1"/>
    <mergeCell ref="E9:N9"/>
    <mergeCell ref="O36:O38"/>
    <mergeCell ref="F5:N5"/>
    <mergeCell ref="L2:O2"/>
    <mergeCell ref="O18:O20"/>
    <mergeCell ref="C24:C26"/>
    <mergeCell ref="C21:C23"/>
    <mergeCell ref="O5:O6"/>
    <mergeCell ref="E5:E6"/>
    <mergeCell ref="A3:O3"/>
    <mergeCell ref="A5:A6"/>
    <mergeCell ref="B5:B6"/>
    <mergeCell ref="C5:C6"/>
    <mergeCell ref="D5:D6"/>
    <mergeCell ref="A24:A26"/>
    <mergeCell ref="G30:K30"/>
    <mergeCell ref="G31:K31"/>
    <mergeCell ref="G32:K32"/>
    <mergeCell ref="H33:K33"/>
    <mergeCell ref="C18:C20"/>
    <mergeCell ref="D18:D20"/>
    <mergeCell ref="E18:E19"/>
    <mergeCell ref="F18:F19"/>
    <mergeCell ref="O44:O47"/>
    <mergeCell ref="C40:C43"/>
    <mergeCell ref="B44:B47"/>
    <mergeCell ref="B30:B32"/>
    <mergeCell ref="B39:O39"/>
    <mergeCell ref="C33:C35"/>
    <mergeCell ref="D33:D35"/>
    <mergeCell ref="E33:E34"/>
    <mergeCell ref="F33:F34"/>
    <mergeCell ref="O33:O35"/>
    <mergeCell ref="A36:C38"/>
    <mergeCell ref="A40:A43"/>
    <mergeCell ref="B40:B43"/>
    <mergeCell ref="G33:G34"/>
    <mergeCell ref="A30:A32"/>
    <mergeCell ref="A33:A35"/>
    <mergeCell ref="B33:B35"/>
    <mergeCell ref="L33:L34"/>
    <mergeCell ref="M33:M34"/>
    <mergeCell ref="N33:N34"/>
    <mergeCell ref="C30:C32"/>
    <mergeCell ref="O30:O32"/>
    <mergeCell ref="O40:O43"/>
    <mergeCell ref="G36:K36"/>
    <mergeCell ref="A18:A20"/>
    <mergeCell ref="B18:B20"/>
    <mergeCell ref="G27:G28"/>
    <mergeCell ref="L27:L28"/>
    <mergeCell ref="M27:M28"/>
    <mergeCell ref="O107:O110"/>
    <mergeCell ref="E93:N93"/>
    <mergeCell ref="E73:N73"/>
    <mergeCell ref="E75:N75"/>
    <mergeCell ref="E82:N82"/>
    <mergeCell ref="C81:C82"/>
    <mergeCell ref="A86:A87"/>
    <mergeCell ref="B86:B87"/>
    <mergeCell ref="C86:C87"/>
    <mergeCell ref="E87:N87"/>
    <mergeCell ref="A79:A80"/>
    <mergeCell ref="A91:C93"/>
    <mergeCell ref="O91:O93"/>
    <mergeCell ref="A81:A82"/>
    <mergeCell ref="O72:O73"/>
    <mergeCell ref="A74:A75"/>
    <mergeCell ref="B74:B75"/>
    <mergeCell ref="B48:B50"/>
    <mergeCell ref="C48:C50"/>
    <mergeCell ref="A12:A14"/>
    <mergeCell ref="C15:C17"/>
    <mergeCell ref="A15:A17"/>
    <mergeCell ref="B15:B17"/>
    <mergeCell ref="E8:N8"/>
    <mergeCell ref="E10:N10"/>
    <mergeCell ref="E11:N11"/>
    <mergeCell ref="G65:G66"/>
    <mergeCell ref="N60:N61"/>
    <mergeCell ref="A58:A59"/>
    <mergeCell ref="B58:B59"/>
    <mergeCell ref="C58:C59"/>
    <mergeCell ref="A65:A67"/>
    <mergeCell ref="G40:K40"/>
    <mergeCell ref="G41:K41"/>
    <mergeCell ref="G42:K42"/>
    <mergeCell ref="G43:K43"/>
    <mergeCell ref="G44:K44"/>
    <mergeCell ref="A51:C54"/>
    <mergeCell ref="A44:A47"/>
    <mergeCell ref="C44:C47"/>
    <mergeCell ref="A48:A50"/>
    <mergeCell ref="G26:K26"/>
    <mergeCell ref="H27:K27"/>
    <mergeCell ref="O56:O57"/>
    <mergeCell ref="O58:O59"/>
    <mergeCell ref="E65:E66"/>
    <mergeCell ref="F65:F66"/>
    <mergeCell ref="O65:O67"/>
    <mergeCell ref="C74:C75"/>
    <mergeCell ref="O74:O75"/>
    <mergeCell ref="L65:L66"/>
    <mergeCell ref="M65:M66"/>
    <mergeCell ref="N65:N66"/>
    <mergeCell ref="O68:O70"/>
    <mergeCell ref="E60:E61"/>
    <mergeCell ref="F60:F61"/>
    <mergeCell ref="E70:N70"/>
    <mergeCell ref="C56:C57"/>
    <mergeCell ref="H60:K60"/>
    <mergeCell ref="H65:K65"/>
    <mergeCell ref="O51:O54"/>
    <mergeCell ref="C65:C67"/>
    <mergeCell ref="L60:L61"/>
    <mergeCell ref="M60:M61"/>
    <mergeCell ref="D65:D67"/>
    <mergeCell ref="D48:D50"/>
    <mergeCell ref="E48:E49"/>
    <mergeCell ref="E59:N59"/>
    <mergeCell ref="A60:A62"/>
    <mergeCell ref="B60:B62"/>
    <mergeCell ref="C60:C62"/>
    <mergeCell ref="D60:D62"/>
    <mergeCell ref="B56:B57"/>
    <mergeCell ref="G48:G49"/>
    <mergeCell ref="L48:L49"/>
    <mergeCell ref="M48:M49"/>
    <mergeCell ref="N48:N49"/>
    <mergeCell ref="F48:F49"/>
    <mergeCell ref="E64:N64"/>
    <mergeCell ref="A56:A57"/>
    <mergeCell ref="G60:G61"/>
    <mergeCell ref="B55:O55"/>
    <mergeCell ref="O48:O50"/>
    <mergeCell ref="O60:O62"/>
    <mergeCell ref="B65:B67"/>
    <mergeCell ref="O83:O85"/>
    <mergeCell ref="B76:B78"/>
    <mergeCell ref="C76:C78"/>
    <mergeCell ref="D76:D78"/>
    <mergeCell ref="E76:E77"/>
    <mergeCell ref="F76:F77"/>
    <mergeCell ref="C79:C80"/>
    <mergeCell ref="B79:B80"/>
    <mergeCell ref="O81:O82"/>
    <mergeCell ref="O79:O80"/>
    <mergeCell ref="L76:L77"/>
    <mergeCell ref="M76:M77"/>
    <mergeCell ref="N76:N77"/>
    <mergeCell ref="G79:K79"/>
    <mergeCell ref="E83:E84"/>
    <mergeCell ref="F83:F84"/>
    <mergeCell ref="N83:N84"/>
    <mergeCell ref="H76:K76"/>
    <mergeCell ref="G83:G84"/>
    <mergeCell ref="L83:L84"/>
    <mergeCell ref="M83:M84"/>
    <mergeCell ref="B81:B82"/>
    <mergeCell ref="O76:O78"/>
    <mergeCell ref="F88:F89"/>
    <mergeCell ref="B94:O94"/>
    <mergeCell ref="B98:B100"/>
    <mergeCell ref="L88:L89"/>
    <mergeCell ref="O88:O90"/>
    <mergeCell ref="O95:O97"/>
    <mergeCell ref="O98:O100"/>
    <mergeCell ref="N101:N102"/>
    <mergeCell ref="M88:M89"/>
    <mergeCell ref="N88:N89"/>
    <mergeCell ref="G91:K91"/>
    <mergeCell ref="G92:K92"/>
    <mergeCell ref="G95:K95"/>
    <mergeCell ref="L101:L102"/>
    <mergeCell ref="B114:C114"/>
    <mergeCell ref="O86:O87"/>
    <mergeCell ref="O101:O103"/>
    <mergeCell ref="O104:O106"/>
    <mergeCell ref="M101:M102"/>
    <mergeCell ref="A107:C110"/>
    <mergeCell ref="A95:A97"/>
    <mergeCell ref="A101:A103"/>
    <mergeCell ref="A98:A100"/>
    <mergeCell ref="G108:K108"/>
    <mergeCell ref="G109:K109"/>
    <mergeCell ref="G110:K110"/>
    <mergeCell ref="B112:C112"/>
    <mergeCell ref="A104:C106"/>
    <mergeCell ref="C98:C100"/>
    <mergeCell ref="B95:B97"/>
    <mergeCell ref="C95:C97"/>
    <mergeCell ref="B101:B103"/>
    <mergeCell ref="C101:C103"/>
    <mergeCell ref="D101:D103"/>
    <mergeCell ref="E101:E102"/>
    <mergeCell ref="F101:F102"/>
    <mergeCell ref="B88:B90"/>
    <mergeCell ref="C88:C90"/>
    <mergeCell ref="A83:A85"/>
    <mergeCell ref="B83:B85"/>
    <mergeCell ref="C83:C85"/>
    <mergeCell ref="D83:D85"/>
    <mergeCell ref="A68:C70"/>
    <mergeCell ref="B72:B73"/>
    <mergeCell ref="C72:C73"/>
    <mergeCell ref="A88:A90"/>
    <mergeCell ref="A72:A73"/>
    <mergeCell ref="D88:D90"/>
    <mergeCell ref="A76:A78"/>
    <mergeCell ref="B71:O71"/>
    <mergeCell ref="G68:K68"/>
    <mergeCell ref="G76:G77"/>
    <mergeCell ref="G81:K81"/>
    <mergeCell ref="H83:K83"/>
    <mergeCell ref="G86:K86"/>
    <mergeCell ref="H88:K88"/>
    <mergeCell ref="G88:G89"/>
    <mergeCell ref="E80:N80"/>
    <mergeCell ref="G69:K69"/>
    <mergeCell ref="G72:K72"/>
    <mergeCell ref="G74:K74"/>
    <mergeCell ref="E88:E89"/>
    <mergeCell ref="G6:K6"/>
    <mergeCell ref="H18:K18"/>
    <mergeCell ref="G12:K12"/>
    <mergeCell ref="G13:K13"/>
    <mergeCell ref="G14:K14"/>
    <mergeCell ref="G15:K15"/>
    <mergeCell ref="G16:K16"/>
    <mergeCell ref="G17:K17"/>
    <mergeCell ref="G21:K21"/>
    <mergeCell ref="B7:O7"/>
    <mergeCell ref="O15:O17"/>
    <mergeCell ref="O12:O14"/>
    <mergeCell ref="C12:C14"/>
    <mergeCell ref="B12:B14"/>
    <mergeCell ref="G45:K45"/>
    <mergeCell ref="G46:K46"/>
    <mergeCell ref="G47:K47"/>
    <mergeCell ref="G51:K51"/>
    <mergeCell ref="G52:K52"/>
    <mergeCell ref="G53:K53"/>
    <mergeCell ref="G54:K54"/>
    <mergeCell ref="G56:K56"/>
    <mergeCell ref="G58:K58"/>
    <mergeCell ref="E57:N57"/>
    <mergeCell ref="G107:K107"/>
    <mergeCell ref="G96:K96"/>
    <mergeCell ref="G97:K97"/>
    <mergeCell ref="G98:K98"/>
    <mergeCell ref="G99:K99"/>
    <mergeCell ref="G100:K100"/>
    <mergeCell ref="H101:K101"/>
    <mergeCell ref="G104:K104"/>
    <mergeCell ref="G105:K105"/>
    <mergeCell ref="G106:K106"/>
    <mergeCell ref="G101:G102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45" fitToHeight="0" orientation="landscape" r:id="rId1"/>
  <headerFooter differentFirst="1">
    <oddHeader>&amp;C&amp;P</oddHeader>
  </headerFooter>
  <rowBreaks count="5" manualBreakCount="5">
    <brk id="17" max="14" man="1"/>
    <brk id="38" max="14" man="1"/>
    <brk id="59" max="14" man="1"/>
    <brk id="78" max="14" man="1"/>
    <brk id="9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приведение к Шаблону</vt:lpstr>
      <vt:lpstr>'приведение к Шаблону'!Заголовки_для_печати</vt:lpstr>
      <vt:lpstr>'приведение к Шаблону'!Область_печати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Александр Телегин</cp:lastModifiedBy>
  <cp:lastPrinted>2024-03-04T13:01:20Z</cp:lastPrinted>
  <dcterms:created xsi:type="dcterms:W3CDTF">2014-10-21T05:13:34Z</dcterms:created>
  <dcterms:modified xsi:type="dcterms:W3CDTF">2024-03-12T14:10:56Z</dcterms:modified>
</cp:coreProperties>
</file>