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Print_Titles" localSheetId="0">Результат!$5:$7</definedName>
  </definedNames>
  <calcPr calcId="145621"/>
</workbook>
</file>

<file path=xl/calcChain.xml><?xml version="1.0" encoding="utf-8"?>
<calcChain xmlns="http://schemas.openxmlformats.org/spreadsheetml/2006/main">
  <c r="E9" i="1" l="1"/>
  <c r="F9" i="1"/>
  <c r="D9" i="1"/>
  <c r="I30" i="1"/>
  <c r="G30" i="1"/>
  <c r="E31" i="1"/>
  <c r="H31" i="1" s="1"/>
  <c r="F31" i="1"/>
  <c r="D31" i="1"/>
  <c r="J31" i="1" s="1"/>
  <c r="G31" i="1"/>
  <c r="G9" i="1" l="1"/>
  <c r="I31" i="1"/>
  <c r="J9" i="1"/>
  <c r="H9" i="1"/>
  <c r="I9" i="1"/>
  <c r="G77" i="1"/>
  <c r="I77" i="1"/>
  <c r="G78" i="1"/>
  <c r="I78" i="1"/>
  <c r="G75" i="1"/>
  <c r="I75" i="1"/>
  <c r="G74" i="1"/>
  <c r="I74" i="1"/>
  <c r="I43" i="1"/>
  <c r="G43" i="1"/>
  <c r="G42" i="1"/>
  <c r="I42" i="1"/>
  <c r="G36" i="1"/>
  <c r="I36" i="1"/>
  <c r="G18" i="1" l="1"/>
  <c r="I18" i="1"/>
  <c r="I10" i="1"/>
  <c r="I11" i="1"/>
  <c r="I12" i="1"/>
  <c r="I13" i="1"/>
  <c r="I14" i="1"/>
  <c r="I15" i="1"/>
  <c r="I16" i="1"/>
  <c r="I17" i="1"/>
  <c r="I19" i="1"/>
  <c r="I20" i="1"/>
  <c r="I21" i="1"/>
  <c r="I22" i="1"/>
  <c r="I23" i="1"/>
  <c r="I24" i="1"/>
  <c r="I25" i="1"/>
  <c r="I26" i="1"/>
  <c r="I27" i="1"/>
  <c r="I28" i="1"/>
  <c r="I29" i="1"/>
  <c r="I32" i="1"/>
  <c r="I33" i="1"/>
  <c r="I34" i="1"/>
  <c r="I35" i="1"/>
  <c r="I37" i="1"/>
  <c r="I38" i="1"/>
  <c r="I39" i="1"/>
  <c r="I40" i="1"/>
  <c r="I41"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8" i="1"/>
  <c r="G10" i="1"/>
  <c r="G11" i="1"/>
  <c r="G12" i="1"/>
  <c r="G13" i="1"/>
  <c r="G14" i="1"/>
  <c r="G15" i="1"/>
  <c r="G16" i="1"/>
  <c r="G17" i="1"/>
  <c r="G19" i="1"/>
  <c r="G20" i="1"/>
  <c r="G21" i="1"/>
  <c r="G22" i="1"/>
  <c r="G23" i="1"/>
  <c r="G24" i="1"/>
  <c r="G25" i="1"/>
  <c r="G26" i="1"/>
  <c r="G27" i="1"/>
  <c r="G28" i="1"/>
  <c r="G29" i="1"/>
  <c r="G32" i="1"/>
  <c r="G33" i="1"/>
  <c r="G34" i="1"/>
  <c r="G35" i="1"/>
  <c r="G37" i="1"/>
  <c r="G38" i="1"/>
  <c r="G39" i="1"/>
  <c r="G40" i="1"/>
  <c r="G41"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6"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8" i="1"/>
</calcChain>
</file>

<file path=xl/sharedStrings.xml><?xml version="1.0" encoding="utf-8"?>
<sst xmlns="http://schemas.openxmlformats.org/spreadsheetml/2006/main" count="656" uniqueCount="415">
  <si>
    <t>Код главы</t>
  </si>
  <si>
    <t>Код дохода</t>
  </si>
  <si>
    <t>Отклонение</t>
  </si>
  <si>
    <t>% исполнения</t>
  </si>
  <si>
    <t>000</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</si>
  <si>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</si>
  <si>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</si>
  <si>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</si>
  <si>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</si>
  <si>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</si>
  <si>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</si>
  <si>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1 03 02 000 01 0000 110</t>
  </si>
  <si>
    <t>Акцизы по подакцизным товарам (продукции), производимым на территории Российской Федерации</t>
  </si>
  <si>
    <t>100</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</si>
  <si>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</si>
  <si>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</si>
  <si>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</si>
  <si>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</si>
  <si>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</si>
  <si>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</si>
  <si>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</si>
  <si>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</si>
  <si>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</si>
  <si>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</si>
  <si>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</si>
  <si>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</si>
  <si>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1 05 02 000 02 0000 110</t>
  </si>
  <si>
    <t>Единый налог на вмененный доход для отдельных видов деятельности</t>
  </si>
  <si>
    <t>1 05 03 000 01 0000 110</t>
  </si>
  <si>
    <t>Единый сельскохозяйственный налог</t>
  </si>
  <si>
    <t>1 05 04 000 02 0000 110</t>
  </si>
  <si>
    <t>Налог, взимаемый в связи с применением патентной системы налогообложения</t>
  </si>
  <si>
    <t>1 06 00 000 00 0000 000</t>
  </si>
  <si>
    <t>НАЛОГИ НА ИМУЩЕСТВО</t>
  </si>
  <si>
    <t>1 06 01 000 00 0000 110</t>
  </si>
  <si>
    <t>Налог на имущество физических лиц</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</si>
  <si>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</si>
  <si>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</si>
  <si>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</si>
  <si>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</si>
  <si>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</si>
  <si>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</si>
  <si>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</si>
  <si>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</si>
  <si>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Государственная пошлина за выдачу разрешения на установку рекламной конструкции</t>
  </si>
  <si>
    <t>070</t>
  </si>
  <si>
    <t>1 08 07 150 01 1000 110</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</si>
  <si>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</si>
  <si>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</si>
  <si>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</si>
  <si>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</si>
  <si>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t>
  </si>
  <si>
    <t>1 11 05 012 04 0000 120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</si>
  <si>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</si>
  <si>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</si>
  <si>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</si>
  <si>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1 11 05 074 04 0000 120</t>
  </si>
  <si>
    <t>Доходы от сдачи в аренду имущества, составляющего казну городских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</si>
  <si>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</si>
  <si>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</si>
  <si>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</si>
  <si>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</si>
  <si>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</si>
  <si>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</si>
  <si>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856</t>
  </si>
  <si>
    <t>1 11 05 326 04 0000 120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</si>
  <si>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</si>
  <si>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</si>
  <si>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</si>
  <si>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</si>
  <si>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</si>
  <si>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1 11 09 044 04 0007 120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</si>
  <si>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</si>
  <si>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</si>
  <si>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</si>
  <si>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</si>
  <si>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</si>
  <si>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</si>
  <si>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</si>
  <si>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</si>
  <si>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</si>
  <si>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</si>
  <si>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</si>
  <si>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1 11 09 080 04 0004 120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</si>
  <si>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</si>
  <si>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1 12 00 000 00 0000 000</t>
  </si>
  <si>
    <t>ПЛАТЕЖИ ПРИ ПОЛЬЗОВАНИИ ПРИРОДНЫМИ РЕСУРСАМИ</t>
  </si>
  <si>
    <t>1 12 01 000 01 0000 120</t>
  </si>
  <si>
    <t>Плата за негативное воздействие на окружающую среду</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</si>
  <si>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</si>
  <si>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</si>
  <si>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</si>
  <si>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</si>
  <si>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056</t>
  </si>
  <si>
    <t>1 13 01 994 04 0002 130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</si>
  <si>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</si>
  <si>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1 13 01 994 04 0020 130</t>
  </si>
  <si>
    <t>Прочие доходы от оказания платных услуг (работ) получателями средств бюджетов городских округов (прочие доходы)</t>
  </si>
  <si>
    <t>1 13 01 994 04 0001 130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</si>
  <si>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</si>
  <si>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834</t>
  </si>
  <si>
    <t>1 13 01 994 04 0000 130</t>
  </si>
  <si>
    <t>Прочие доходы от оказания платных услуг (работ) получателями средств бюджетов городских округов</t>
  </si>
  <si>
    <t>1 13 02 000 00 0000 130</t>
  </si>
  <si>
    <t>Доходы от компенсации затрат государства</t>
  </si>
  <si>
    <t>1 13 02 064 04 0000 130</t>
  </si>
  <si>
    <t>Доходы, поступающие в порядке возмещения расходов, понесенных в связи с эксплуатацией имущества городских округов</t>
  </si>
  <si>
    <t>003</t>
  </si>
  <si>
    <t>1 13 02 994 04 0001 130</t>
  </si>
  <si>
    <t>Прочие доходы от компенсации затрат бюджетов городских округов (дебиторская задолженность прошлых лет)</t>
  </si>
  <si>
    <t>050</t>
  </si>
  <si>
    <t>1 13 02 994 04 0003 130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</si>
  <si>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</si>
  <si>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1 13 02 994 04 0004 130</t>
  </si>
  <si>
    <t>Прочие доходы от компенсации затрат бюджетов городских округов (возврат субсидии прошлых лет на выполнение муниципального задания)</t>
  </si>
  <si>
    <t>1 13 02 994 04 0020 130</t>
  </si>
  <si>
    <t>Прочие доходы от компенсации затрат бюджетов городских округов (прочие доходы)</t>
  </si>
  <si>
    <t>1 13 02 994 04 0002 130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</si>
  <si>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</si>
  <si>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1 13 02 994 04 0005 130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</si>
  <si>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</si>
  <si>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</si>
  <si>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</si>
  <si>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</si>
  <si>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</si>
  <si>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1 14 06 000 00 0000 430</t>
  </si>
  <si>
    <t>Доходы от продажи земельных участков, находящихся в государственной и муниципальной собственности</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</si>
  <si>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</si>
  <si>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</si>
  <si>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</si>
  <si>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</si>
  <si>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</si>
  <si>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</si>
  <si>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</si>
  <si>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</si>
  <si>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</si>
  <si>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</si>
  <si>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1 16 00 000 00 0000 000</t>
  </si>
  <si>
    <t>ШТРАФЫ, САНКЦИИ, ВОЗМЕЩЕНИЕ УЩЕРБА</t>
  </si>
  <si>
    <t>094</t>
  </si>
  <si>
    <t>1 17 00 000 00 0000 000</t>
  </si>
  <si>
    <t>ПРОЧИЕ НЕНАЛОГОВЫЕ ДОХОДЫ</t>
  </si>
  <si>
    <t>1 17 01 000 00 0000 180</t>
  </si>
  <si>
    <t>Невыясненные поступления</t>
  </si>
  <si>
    <t>1 17 01 040 04 0000 180</t>
  </si>
  <si>
    <t>Невыясненные поступления, зачисляемые в бюджеты городских округов</t>
  </si>
  <si>
    <t>1 17 05 000 00 0000 180</t>
  </si>
  <si>
    <t>Прочие неналоговые доходы</t>
  </si>
  <si>
    <t>1 17 05 040 04 0002 180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</si>
  <si>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</si>
  <si>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1 17 05 040 04 0020 180</t>
  </si>
  <si>
    <t>Прочие неналоговые доходы бюджетов городских округов (прочие доходы)</t>
  </si>
  <si>
    <t>1 17 05 040 04 0001 180</t>
  </si>
  <si>
    <t>Прочие неналоговые доходы бюджетов городских округов (плата за вырубку зелёных насаждений)</t>
  </si>
  <si>
    <t>1 17 05 040 04 0003 180</t>
  </si>
  <si>
    <t>Прочие неналоговые доходы бюджетов городских округов (плата за право заключения муниципального контракта)</t>
  </si>
  <si>
    <t>1 17 05 040 04 0005 180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</si>
  <si>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</si>
  <si>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</si>
  <si>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</si>
  <si>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</si>
  <si>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</si>
  <si>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2 02 20 000 00 0000 150</t>
  </si>
  <si>
    <t>Субсидии бюджетам бюджетной системы Российской Федерации (межбюджетные субсидии)</t>
  </si>
  <si>
    <t>2 02 25 169 04 0000 150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</si>
  <si>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</si>
  <si>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2 02 25 208 04 0000 150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</si>
  <si>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</si>
  <si>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</si>
  <si>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</si>
  <si>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2 02 25 239 04 0000 150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</si>
  <si>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</si>
  <si>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</si>
  <si>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</si>
  <si>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2 02 25 299 04 0000 150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</si>
  <si>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</si>
  <si>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</si>
  <si>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</si>
  <si>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2 02 25 305 04 0000 150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</si>
  <si>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</si>
  <si>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2 02 25 497 04 0000 150</t>
  </si>
  <si>
    <t>Субсидии бюджетам городских округов на реализацию мероприятий по обеспечению жильем молодых семей</t>
  </si>
  <si>
    <t>2 02 25 519 04 0001 150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</si>
  <si>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</si>
  <si>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2 02 25 555 04 0000 150</t>
  </si>
  <si>
    <t>Субсидии бюджетам городских округов на реализацию программ формирования современной городской среды</t>
  </si>
  <si>
    <t>2 02 25 750 04 0000 150</t>
  </si>
  <si>
    <t>Субсидии бюджетам городских округов на реализацию мероприятий по модернизации школьных систем образования</t>
  </si>
  <si>
    <t>2 02 29 999 00 0000 150</t>
  </si>
  <si>
    <t>Прочие субсидии</t>
  </si>
  <si>
    <t>2 02 29 999 04 0016 150</t>
  </si>
  <si>
    <t>Прочие субсидии бюджетам городских округов (на мероприятия по организации отдыха детей в каникулярное время)</t>
  </si>
  <si>
    <t>2 02 29 999 04 0053 150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</si>
  <si>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</si>
  <si>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2 02 29 999 04 0041 150</t>
  </si>
  <si>
    <t>Прочие субсидии бюджетам городских округов (на достижение основного результата по благоустройству общественных территорий)</t>
  </si>
  <si>
    <t>2 02 29 999 04 0074 150</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</si>
  <si>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</si>
  <si>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2 02 29 999 04 0081 150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</si>
  <si>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</si>
  <si>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2 02 29 999 04 0084 150</t>
  </si>
  <si>
    <t>Прочие субсидии бюджетам городских округов (на обустройство велосипедной инфраструктуры на территории Московской области)</t>
  </si>
  <si>
    <t>051</t>
  </si>
  <si>
    <t>2 02 29 999 04 0022 150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</si>
  <si>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</si>
  <si>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2 02 29 999 04 0018 150</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</si>
  <si>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</si>
  <si>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2 02 29 999 04 0020 150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</si>
  <si>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</si>
  <si>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2 02 29 999 04 0026 150</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</si>
  <si>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</si>
  <si>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2 02 29 999 04 0035 150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</si>
  <si>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</si>
  <si>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2 02 29 999 04 0054 150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</si>
  <si>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</si>
  <si>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2 02 29 999 04 0056 150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</si>
  <si>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</si>
  <si>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2 02 29 999 04 0067 150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</si>
  <si>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</si>
  <si>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2 02 29 999 04 0072 150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</si>
  <si>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</si>
  <si>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2 02 29 999 04 0073 150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</si>
  <si>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</si>
  <si>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2 02 29 999 04 0075 150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</si>
  <si>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</si>
  <si>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2 02 29 999 04 0082 150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</si>
  <si>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</si>
  <si>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2 02 29 999 04 0001 150</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</si>
  <si>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</si>
  <si>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2 02 29 999 04 0002 150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</si>
  <si>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</si>
  <si>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2 02 29 999 04 0003 150</t>
  </si>
  <si>
    <t>Прочие субсидии бюджетам городских округов (на ямочный ремонт асфальтового покрытия  дворовых территорий)</t>
  </si>
  <si>
    <t>2 02 29 999 04 0005 150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</si>
  <si>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</si>
  <si>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2 02 29 999 04 0007 150</t>
  </si>
  <si>
    <t>Прочие субсидии бюджетам городских округов (на ремонт подъездов многоквартирных домов)</t>
  </si>
  <si>
    <t>2 02 29 999 04 0008 150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</si>
  <si>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</si>
  <si>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2 02 29 999 04 0009 150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</si>
  <si>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</si>
  <si>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2 02 29 999 04 0014 150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</si>
  <si>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</si>
  <si>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2 02 29 999 04 0031 150</t>
  </si>
  <si>
    <t>Прочие субсидии бюджетам городских округов (на устройство систем наружного освещения в рамках реализации проекта "Светлый город")</t>
  </si>
  <si>
    <t>2 02 29 999 04 0032 150</t>
  </si>
  <si>
    <t>Прочие субсидии бюджетам городских округов (на строительство и реконструкцию объектов очистки сточных вод)</t>
  </si>
  <si>
    <t>2 02 29 999 04 0033 150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</si>
  <si>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</si>
  <si>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2 02 29 999 04 0034 150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</si>
  <si>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</si>
  <si>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2 02 29 999 04 0036 150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</si>
  <si>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</si>
  <si>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2 02 29 999 04 0040 150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</si>
  <si>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</si>
  <si>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2 02 29 999 04 0042 150</t>
  </si>
  <si>
    <t>Прочие субсидии бюджетам городских округов (на ремонт дворовых территорий)</t>
  </si>
  <si>
    <t>2 02 29 999 04 0043 150</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</si>
  <si>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</si>
  <si>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2 02 29 999 04 0048 150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</si>
  <si>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</si>
  <si>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2 02 29 999 04 0050 150</t>
  </si>
  <si>
    <t>Прочие субсидии бюджетам городских округов (на  строительство и реконструкцию объектов коммунальной инфраструктуры)</t>
  </si>
  <si>
    <t>2 02 29 999 04 0059 150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</si>
  <si>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</si>
  <si>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2 02 29 999 04 0061 150</t>
  </si>
  <si>
    <t>Прочие субсидии бюджетам городских округов (на улучшение архитектурно-художественного облика территорий муниципальных образований Московской области, не входящих в состав городов)</t>
  </si>
  <si>
    <t>2 02 29 999 04 0062 150</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</si>
  <si>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</si>
  <si>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2 02 29 999 04 0064 150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</si>
  <si>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</si>
  <si>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2 02 29 999 04 0065 150</t>
  </si>
  <si>
    <t>Прочие субсидии бюджетам городских округов (на создание и ремонт пешеходных коммуникаций)</t>
  </si>
  <si>
    <t>2 02 29 999 04 0069 150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</si>
  <si>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</si>
  <si>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2 02 29 999 04 0077 150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</si>
  <si>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</si>
  <si>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2 02 29 999 04 0078 150</t>
  </si>
  <si>
    <t>Прочие субсидии бюджетам городских округов (на устройство контейнерных площадок)</t>
  </si>
  <si>
    <t>2 02 29 999 04 0083 150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</si>
  <si>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</si>
  <si>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2 02 29 999 04 5001 150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</si>
  <si>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</si>
  <si>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2 02 29 999 04 5003 150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</si>
  <si>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</si>
  <si>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2 02 29 999 04 6631 150</t>
  </si>
  <si>
    <t>Прочие субсидии бюджетам городских округов (на капитальные вложения в объекты общего образования (СОШ на 550 мест п. Горки-2))</t>
  </si>
  <si>
    <t>2 02 29 999 04 6632 150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</si>
  <si>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</si>
  <si>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2 02 29 999 04 6633 150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</si>
  <si>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</si>
  <si>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2 02 29 999 04 6634 150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</si>
  <si>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</si>
  <si>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2 02 29 999 04 6635 150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</si>
  <si>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</si>
  <si>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2 02 30 000 00 0000 150</t>
  </si>
  <si>
    <t>Субвенции бюджетам бюджетной системы Российской Федерации</t>
  </si>
  <si>
    <t>2 02 30 022 04 0001 150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</si>
  <si>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</si>
  <si>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2 02 30 022 04 0002 150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</si>
  <si>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</si>
  <si>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2 02 30 024 04 0009 150</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</si>
  <si>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</si>
  <si>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2 02 30 024 04 0002 150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</si>
  <si>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</si>
  <si>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</si>
  <si>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</si>
  <si>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2 02 30 024 04 0004 150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</si>
  <si>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</si>
  <si>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2 02 30 024 04 0005 150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</si>
  <si>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</si>
  <si>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2 02 30 024 04 0006 150</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</si>
  <si>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</si>
  <si>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2 02 30 024 04 0007 150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</si>
  <si>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</si>
  <si>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2 02 30 024 04 0011 150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</si>
  <si>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</si>
  <si>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2 02 30 024 04 0012 150</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</si>
  <si>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</si>
  <si>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2 02 30 024 04 0013 150</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</si>
  <si>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</si>
  <si>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2 02 30 024 04 0014 150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</si>
  <si>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</si>
  <si>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2 02 30 029 04 0001 150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</si>
  <si>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</si>
  <si>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</si>
  <si>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</si>
  <si>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2 02 30 029 04 0003 150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</si>
  <si>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</si>
  <si>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2 02 35 082 04 0000 150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</si>
  <si>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</si>
  <si>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</si>
  <si>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</si>
  <si>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</si>
  <si>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</si>
  <si>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2 02 35 485 04 0000 150</t>
  </si>
  <si>
    <t>Субвенции бюджетам городских округов на обеспечение жильем граждан, уволенных с военной службы (службы), и приравненных к ним лиц</t>
  </si>
  <si>
    <t>2 02 39 999 00 0000 150</t>
  </si>
  <si>
    <t>Прочие субвенции</t>
  </si>
  <si>
    <t>2 02 39 999 04 0006 150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</si>
  <si>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</si>
  <si>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2 02 39 999 04 0007 150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</si>
  <si>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</si>
  <si>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2 02 40 000 00 0000 150</t>
  </si>
  <si>
    <t>Иные межбюджетные трансферты</t>
  </si>
  <si>
    <t>2 02 49 999 04 0007 150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</si>
  <si>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</si>
  <si>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2 02 49 999 04 0009 150</t>
  </si>
  <si>
    <t>Прочие межбюджетные трансферты, передаваемые бюджетам городских округов (развитие инфраструктуры парков культуры и отдыха Московской области (Парк Малевича))</t>
  </si>
  <si>
    <t>2 02 49 999 04 0010 150</t>
  </si>
  <si>
    <t>Прочие межбюджетные трансферты, передаваемые бюджетам городских округов (на проведение ремонта и технического переоснащения оборудованием объектов физической культуры и спорта, находящихся в собственности муниципальных образований Московской области)</t>
  </si>
  <si>
    <t>2 02 49 999 04 0004 150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</si>
  <si>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</si>
  <si>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2 02 49 999 04 0005 150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</si>
  <si>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</si>
  <si>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2 02 49 999 04 0006 150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</si>
  <si>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</si>
  <si>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2 02 49 999 04 0008 150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</si>
  <si>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</si>
  <si>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2 03 00 000 00 0000 000</t>
  </si>
  <si>
    <t>БЕЗВОЗМЕЗДНЫЕ ПОСТУПЛЕНИЯ ОТ ГОСУДАРСТВЕННЫХ (МУНИЦИПАЛЬНЫХ) ОРГАНИЗАЦИЙ</t>
  </si>
  <si>
    <t>2 03 04 000 04 0000 150</t>
  </si>
  <si>
    <t>Безвозмездные поступления от государственных (муниципальных) организаций в бюджеты городских округов</t>
  </si>
  <si>
    <t>2 03 04 099 04 0002 150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</si>
  <si>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</si>
  <si>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</si>
  <si>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</si>
  <si>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2 07 00 000 00 0000 000</t>
  </si>
  <si>
    <t>ПРОЧИЕ БЕЗВОЗМЕЗДНЫЕ ПОСТУПЛЕНИЯ</t>
  </si>
  <si>
    <t>Прочие безвозмездные поступления в бюджеты городских округов</t>
  </si>
  <si>
    <t>2 07 04 050 04 0000 150</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</si>
  <si>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</si>
  <si>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</si>
  <si>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2 18 04 010 04 0000 150</t>
  </si>
  <si>
    <t>Доходы бюджетов городских округов от возврата бюджетными учреждениями остатков субсидий прошлых лет</t>
  </si>
  <si>
    <t>2 18 04 020 04 0000 150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</si>
  <si>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</si>
  <si>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</si>
  <si>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</si>
  <si>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</si>
  <si>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</si>
  <si>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2 19 35 303 04 0000 150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</si>
  <si>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</si>
  <si>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</si>
  <si>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</si>
  <si>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ИТОГО  </t>
  </si>
  <si>
    <t>Наименование кода дохода</t>
  </si>
  <si>
    <t>План на 2022 год</t>
  </si>
  <si>
    <t>Исполнение кассового плана за 9 месяцев 2022</t>
  </si>
  <si>
    <t>Исполнение к годовому плану</t>
  </si>
  <si>
    <t>План 9 месяцев 2022</t>
  </si>
  <si>
    <t>Факт 9 месяцев 2022</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</si>
  <si>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9 месяцев 2022 года</t>
  </si>
  <si>
    <t>1 11 05 034 04 0000 120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</si>
  <si>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</si>
  <si>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1 11 07 000 00 0000 120</t>
  </si>
  <si>
    <t>Платежи от государственных и муниципальных унитарных предприятий</t>
  </si>
  <si>
    <t>1 11 07 014 04 0000 120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</si>
  <si>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</si>
  <si>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</si>
  <si>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</si>
  <si>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</si>
  <si>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</si>
  <si>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</si>
  <si>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</si>
  <si>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</si>
  <si>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</si>
  <si>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Единица измерения: тыс. руб.</t>
  </si>
  <si>
    <t>182</t>
  </si>
  <si>
    <t xml:space="preserve"> 
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</si>
  <si>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</si>
  <si>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НАЛОГОВЫЕ ДОХОДЫ</t>
  </si>
  <si>
    <t>НЕНАЛОГОВЫЕ ДОХОДЫ</t>
  </si>
  <si>
    <t>1 09 00 000 00 0000 000</t>
  </si>
  <si>
    <t>ЗАДОЛЖЕННОСТЬ И ПЕРЕРАСЧЕТЫ ПО ОТМЕНЕННЫМ НАЛОГАМ, СБОРАМ И ИНЫМ ОБЯЗАТЕЛЬНЫМ ПЛАТЕЖАМ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</si>
</sst>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7" x14ac:knownFonts="1">
    <font>
      <sz val="11"/>
      <color indexed="8"/>
      <name val="Calibri"/>
      <family val="2"/>
      <scheme val="minor"/>
    </font>
    <font>
      <b/>
      <sz val="8"/>
      <color rgb="FF000000"/>
      <name val="Arial"/>
    </font>
    <font>
      <sz val="10"/>
      <color rgb="FF000000"/>
      <name val="Arial"/>
    </font>
    <font>
      <b/>
      <sz val="10"/>
      <color rgb="FF000000"/>
      <name val="Arial"/>
      <family val="2"/>
      <charset val="204"/>
    </font>
    <font>
      <sz val="10"/>
      <color rgb="FF000000"/>
      <name val="Arial"/>
      <family val="2"/>
      <charset val="204"/>
    </font>
    <font>
      <b/>
      <sz val="12"/>
      <color rgb="FF000000"/>
      <name val="Arial"/>
      <family val="2"/>
      <charset val="204"/>
    </font>
    <font>
      <sz val="10"/>
      <color indexed="8"/>
      <name val="Arial"/>
      <family val="2"/>
      <charset val="204"/>
    </font>
  </fonts>
  <fills count="2">
    <fill>
      <patternFill patternType="none"/>
    </fill>
    <fill>
      <patternFill patternType="gray125"/>
    </fill>
  </fills>
  <borders count="7">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1">
    <xf numFmtId="0" fontId="0" fillId="0" borderId="0"/>
  </cellStyleXfs>
  <cellXfs count="37">
    <xf numFmtId="0" fontId="0" fillId="0" borderId="0" xfId="0"/>
    <xf numFmtId="0" fontId="2" fillId="0" borderId="0" xfId="0" applyFont="1" applyBorder="1" applyAlignment="1"/>
    <xf numFmtId="0" fontId="1" fillId="0" borderId="0" xfId="0" applyNumberFormat="1" applyFont="1" applyBorder="1" applyAlignment="1">
      <alignment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165" fontId="4" fillId="0" borderId="1" xfId="0" applyNumberFormat="1" applyFont="1" applyBorder="1" applyAlignment="1">
      <alignment horizontal="right" vertical="center"/>
    </xf>
    <xf numFmtId="0" fontId="3" fillId="0" borderId="1"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6" fillId="0" borderId="0" xfId="0" applyFont="1" applyAlignment="1">
      <alignment horizontal="left"/>
    </xf>
    <xf numFmtId="0" fontId="5" fillId="0" borderId="0" xfId="0" applyNumberFormat="1" applyFont="1" applyBorder="1" applyAlignment="1">
      <alignment horizontal="center" vertical="center" wrapText="1"/>
    </xf>
    <xf numFmtId="49" fontId="3" fillId="0" borderId="1" xfId="0" applyNumberFormat="1" applyFont="1" applyBorder="1" applyAlignment="1">
      <alignment horizontal="left" vertical="center"/>
    </xf>
    <xf numFmtId="0" fontId="0" fillId="0" borderId="0" xfId="0"/>
    <xf numFmtId="49"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164" fontId="4" fillId="0" borderId="1" xfId="0" applyNumberFormat="1" applyFont="1" applyBorder="1" applyAlignment="1">
      <alignment horizontal="right" vertical="center"/>
    </xf>
    <xf numFmtId="0" fontId="0" fillId="0" borderId="0" xfId="0"/>
    <xf numFmtId="164" fontId="3" fillId="0" borderId="1" xfId="0" applyNumberFormat="1" applyFont="1" applyBorder="1" applyAlignment="1">
      <alignment horizontal="right"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4"/>
  <sheetViews>
    <sheetView tabSelected="1" zoomScaleNormal="100" workbookViewId="0">
      <selection activeCell="F31" sqref="F31"/>
    </sheetView>
  </sheetViews>
  <sheetFormatPr defaultRowHeight="15" x14ac:dyDescent="0.25"/>
  <cols>
    <col min="1" max="1" width="9.140625" customWidth="1"/>
    <col min="2" max="2" width="23.140625" bestFit="1" customWidth="1"/>
    <col min="3" max="3" width="73.28515625" customWidth="1"/>
    <col min="4" max="6" width="11.85546875" bestFit="1" customWidth="1"/>
    <col min="7" max="7" width="14" customWidth="1"/>
    <col min="8" max="8" width="15.7109375" bestFit="1" customWidth="1"/>
    <col min="9" max="9" width="13.42578125" bestFit="1" customWidth="1"/>
    <col min="10" max="10" width="15.7109375" bestFit="1" customWidth="1"/>
  </cols>
  <sheetData>
    <row r="1" spans="1:10" ht="21.75" customHeight="1" x14ac:dyDescent="0.25">
      <c r="A1" s="23" t="s">
        <v>392</v>
      </c>
      <c r="B1" s="23"/>
      <c r="C1" s="23"/>
      <c r="D1" s="23"/>
      <c r="E1" s="23"/>
      <c r="F1" s="23"/>
      <c r="G1" s="23"/>
      <c r="H1" s="23"/>
      <c r="I1" s="23"/>
      <c r="J1" s="23"/>
    </row>
    <row r="2" spans="1:10" ht="16.5" customHeight="1" x14ac:dyDescent="0.25">
      <c r="A2" s="23"/>
      <c r="B2" s="23"/>
      <c r="C2" s="23"/>
      <c r="D2" s="23"/>
      <c r="E2" s="23"/>
      <c r="F2" s="23"/>
      <c r="G2" s="23"/>
      <c r="H2" s="23"/>
      <c r="I2" s="23"/>
      <c r="J2" s="23"/>
    </row>
    <row r="3" spans="1:10" ht="15" customHeight="1" x14ac:dyDescent="0.25">
      <c r="A3" s="22" t="s">
        <v>407</v>
      </c>
      <c r="B3" s="22"/>
      <c r="C3" s="2"/>
      <c r="D3" s="2"/>
      <c r="E3" s="1"/>
      <c r="F3" s="1"/>
      <c r="G3" s="1"/>
      <c r="H3" s="1"/>
      <c r="I3" s="2"/>
      <c r="J3" s="2"/>
    </row>
    <row r="4" spans="1:10" ht="15" customHeight="1" x14ac:dyDescent="0.25">
      <c r="A4" s="2"/>
      <c r="B4" s="2"/>
      <c r="C4" s="2"/>
      <c r="D4" s="2"/>
      <c r="E4" s="1"/>
      <c r="F4" s="1"/>
      <c r="G4" s="1"/>
      <c r="H4" s="1"/>
      <c r="I4" s="2"/>
      <c r="J4" s="2"/>
    </row>
    <row r="5" spans="1:10" ht="30.75" customHeight="1" x14ac:dyDescent="0.25">
      <c r="A5" s="20" t="s">
        <v>0</v>
      </c>
      <c r="B5" s="20" t="s">
        <v>1</v>
      </c>
      <c r="C5" s="14" t="s">
        <v>386</v>
      </c>
      <c r="D5" s="15" t="s">
        <v>387</v>
      </c>
      <c r="E5" s="17" t="s">
        <v>388</v>
      </c>
      <c r="F5" s="18"/>
      <c r="G5" s="18"/>
      <c r="H5" s="19"/>
      <c r="I5" s="17" t="s">
        <v>389</v>
      </c>
      <c r="J5" s="19"/>
    </row>
    <row r="6" spans="1:10" ht="44.25" customHeight="1" x14ac:dyDescent="0.25">
      <c r="A6" s="21"/>
      <c r="B6" s="21"/>
      <c r="C6" s="14"/>
      <c r="D6" s="16"/>
      <c r="E6" s="3" t="s">
        <v>390</v>
      </c>
      <c r="F6" s="3" t="s">
        <v>391</v>
      </c>
      <c r="G6" s="3" t="s">
        <v>2</v>
      </c>
      <c r="H6" s="3" t="s">
        <v>3</v>
      </c>
      <c r="I6" s="4" t="s">
        <v>2</v>
      </c>
      <c r="J6" s="4" t="s">
        <v>3</v>
      </c>
    </row>
    <row r="7" spans="1:10" x14ac:dyDescent="0.25">
      <c r="A7" s="5">
        <v>1</v>
      </c>
      <c r="B7" s="5">
        <v>2</v>
      </c>
      <c r="C7" s="5">
        <v>3</v>
      </c>
      <c r="D7" s="5">
        <v>4</v>
      </c>
      <c r="E7" s="5">
        <v>5</v>
      </c>
      <c r="F7" s="5">
        <v>6</v>
      </c>
      <c r="G7" s="5">
        <v>7</v>
      </c>
      <c r="H7" s="5">
        <v>8</v>
      </c>
      <c r="I7" s="5">
        <v>9</v>
      </c>
      <c r="J7" s="5">
        <v>10</v>
      </c>
    </row>
    <row r="8" spans="1:10" x14ac:dyDescent="0.25">
      <c r="A8" s="7" t="s">
        <v>4</v>
      </c>
      <c r="B8" s="7" t="s">
        <v>5</v>
      </c>
      <c r="C8" s="6" t="s">
        <v>6</v>
      </c>
      <c r="D8" s="8">
        <v>15812576000</v>
      </c>
      <c r="E8" s="8">
        <v>11109337000</v>
      </c>
      <c r="F8" s="8">
        <v>11635050254.540001</v>
      </c>
      <c r="G8" s="8">
        <f>F8-E8</f>
        <v>525713254.54000092</v>
      </c>
      <c r="H8" s="9">
        <v>104.73217487722266</v>
      </c>
      <c r="I8" s="8">
        <f t="shared" ref="I8:I17" si="0">F8-D8</f>
        <v>-4177525745.4599991</v>
      </c>
      <c r="J8" s="9">
        <v>73.580991829161817</v>
      </c>
    </row>
    <row r="9" spans="1:10" ht="20.25" customHeight="1" x14ac:dyDescent="0.25">
      <c r="A9" s="7"/>
      <c r="B9" s="7"/>
      <c r="C9" s="24" t="s">
        <v>411</v>
      </c>
      <c r="D9" s="8">
        <f>D10+D12+D17+D22+D27+D30</f>
        <v>13493642000</v>
      </c>
      <c r="E9" s="35">
        <f t="shared" ref="E9:F9" si="1">E10+E12+E17+E22+E27+E30</f>
        <v>9313604000</v>
      </c>
      <c r="F9" s="35">
        <f t="shared" si="1"/>
        <v>9884327778.2599983</v>
      </c>
      <c r="G9" s="8">
        <f>F9-E9</f>
        <v>570723778.25999832</v>
      </c>
      <c r="H9" s="29">
        <f>ROUND(F9/E9*100,2)</f>
        <v>106.13</v>
      </c>
      <c r="I9" s="8">
        <f t="shared" si="0"/>
        <v>-3609314221.7400017</v>
      </c>
      <c r="J9" s="9">
        <f>F9/D9*100</f>
        <v>73.251741659219931</v>
      </c>
    </row>
    <row r="10" spans="1:10" x14ac:dyDescent="0.25">
      <c r="A10" s="7" t="s">
        <v>4</v>
      </c>
      <c r="B10" s="7" t="s">
        <v>7</v>
      </c>
      <c r="C10" s="6" t="s">
        <v>8</v>
      </c>
      <c r="D10" s="8">
        <v>5705880000</v>
      </c>
      <c r="E10" s="8">
        <v>4701033000</v>
      </c>
      <c r="F10" s="8">
        <v>5033861591.7299995</v>
      </c>
      <c r="G10" s="8">
        <f t="shared" ref="G10:G19" si="2">F10-E10</f>
        <v>332828591.72999954</v>
      </c>
      <c r="H10" s="9">
        <v>107.07990332614128</v>
      </c>
      <c r="I10" s="8">
        <f t="shared" si="0"/>
        <v>-672018408.27000046</v>
      </c>
      <c r="J10" s="9">
        <v>88.222352936444508</v>
      </c>
    </row>
    <row r="11" spans="1:10" x14ac:dyDescent="0.25">
      <c r="A11" s="7" t="s">
        <v>4</v>
      </c>
      <c r="B11" s="7" t="s">
        <v>9</v>
      </c>
      <c r="C11" s="6" t="s">
        <v>10</v>
      </c>
      <c r="D11" s="8">
        <v>5705880000</v>
      </c>
      <c r="E11" s="8">
        <v>4701033000</v>
      </c>
      <c r="F11" s="8">
        <v>5033861591.7299995</v>
      </c>
      <c r="G11" s="8">
        <f t="shared" si="2"/>
        <v>332828591.72999954</v>
      </c>
      <c r="H11" s="9">
        <v>107.07990332614128</v>
      </c>
      <c r="I11" s="8">
        <f t="shared" si="0"/>
        <v>-672018408.27000046</v>
      </c>
      <c r="J11" s="9">
        <v>88.222352936444508</v>
      </c>
    </row>
    <row r="12" spans="1:10" ht="25.5" x14ac:dyDescent="0.25">
      <c r="A12" s="7" t="s">
        <v>4</v>
      </c>
      <c r="B12" s="7" t="s">
        <v>11</v>
      </c>
      <c r="C12" s="6" t="s">
        <v>12</v>
      </c>
      <c r="D12" s="8">
        <v>61373000</v>
      </c>
      <c r="E12" s="8">
        <v>44780000</v>
      </c>
      <c r="F12" s="8">
        <v>52793290.649999999</v>
      </c>
      <c r="G12" s="8">
        <f t="shared" si="2"/>
        <v>8013290.6499999985</v>
      </c>
      <c r="H12" s="9">
        <v>117.89479823581956</v>
      </c>
      <c r="I12" s="8">
        <f t="shared" si="0"/>
        <v>-8579709.3500000015</v>
      </c>
      <c r="J12" s="9">
        <v>86.020384615384614</v>
      </c>
    </row>
    <row r="13" spans="1:10" ht="76.5" x14ac:dyDescent="0.25">
      <c r="A13" s="11" t="s">
        <v>13</v>
      </c>
      <c r="B13" s="11" t="s">
        <v>14</v>
      </c>
      <c r="C13" s="10" t="s">
        <v>15</v>
      </c>
      <c r="D13" s="12">
        <v>27748000</v>
      </c>
      <c r="E13" s="12">
        <v>19869000</v>
      </c>
      <c r="F13" s="12">
        <v>25813327.780000001</v>
      </c>
      <c r="G13" s="12">
        <f t="shared" si="2"/>
        <v>5944327.7800000012</v>
      </c>
      <c r="H13" s="13">
        <v>129.91759917459359</v>
      </c>
      <c r="I13" s="12">
        <f t="shared" si="0"/>
        <v>-1934672.2199999988</v>
      </c>
      <c r="J13" s="13">
        <v>93.027705708519534</v>
      </c>
    </row>
    <row r="14" spans="1:10" ht="89.25" x14ac:dyDescent="0.25">
      <c r="A14" s="11" t="s">
        <v>13</v>
      </c>
      <c r="B14" s="11" t="s">
        <v>16</v>
      </c>
      <c r="C14" s="10" t="s">
        <v>17</v>
      </c>
      <c r="D14" s="12">
        <v>154000</v>
      </c>
      <c r="E14" s="12">
        <v>117000</v>
      </c>
      <c r="F14" s="12">
        <v>146029.38</v>
      </c>
      <c r="G14" s="12">
        <f t="shared" si="2"/>
        <v>29029.380000000005</v>
      </c>
      <c r="H14" s="13">
        <v>124.81143589743591</v>
      </c>
      <c r="I14" s="12">
        <f t="shared" si="0"/>
        <v>-7970.6199999999953</v>
      </c>
      <c r="J14" s="13">
        <v>94.824272727272728</v>
      </c>
    </row>
    <row r="15" spans="1:10" ht="76.5" x14ac:dyDescent="0.25">
      <c r="A15" s="11" t="s">
        <v>13</v>
      </c>
      <c r="B15" s="11" t="s">
        <v>18</v>
      </c>
      <c r="C15" s="10" t="s">
        <v>19</v>
      </c>
      <c r="D15" s="12">
        <v>36950000</v>
      </c>
      <c r="E15" s="12">
        <v>27493000</v>
      </c>
      <c r="F15" s="12">
        <v>29715488.600000001</v>
      </c>
      <c r="G15" s="12">
        <f t="shared" si="2"/>
        <v>2222488.6000000015</v>
      </c>
      <c r="H15" s="13">
        <v>108.08383443058234</v>
      </c>
      <c r="I15" s="12">
        <f t="shared" si="0"/>
        <v>-7234511.3999999985</v>
      </c>
      <c r="J15" s="13">
        <v>80.420808119079851</v>
      </c>
    </row>
    <row r="16" spans="1:10" ht="76.5" x14ac:dyDescent="0.25">
      <c r="A16" s="11" t="s">
        <v>13</v>
      </c>
      <c r="B16" s="11" t="s">
        <v>20</v>
      </c>
      <c r="C16" s="10" t="s">
        <v>21</v>
      </c>
      <c r="D16" s="12">
        <v>-3479000</v>
      </c>
      <c r="E16" s="12">
        <v>-2699000</v>
      </c>
      <c r="F16" s="12">
        <v>-2881555.11</v>
      </c>
      <c r="G16" s="12">
        <f t="shared" si="2"/>
        <v>-182555.10999999987</v>
      </c>
      <c r="H16" s="13">
        <v>106.76380548351241</v>
      </c>
      <c r="I16" s="12">
        <f t="shared" si="0"/>
        <v>597444.89000000013</v>
      </c>
      <c r="J16" s="13">
        <v>82.827108651911459</v>
      </c>
    </row>
    <row r="17" spans="1:10" x14ac:dyDescent="0.25">
      <c r="A17" s="7" t="s">
        <v>4</v>
      </c>
      <c r="B17" s="7" t="s">
        <v>22</v>
      </c>
      <c r="C17" s="6" t="s">
        <v>23</v>
      </c>
      <c r="D17" s="8">
        <v>2815000000</v>
      </c>
      <c r="E17" s="8">
        <v>2042454000</v>
      </c>
      <c r="F17" s="8">
        <v>2092221860.7</v>
      </c>
      <c r="G17" s="8">
        <f t="shared" si="2"/>
        <v>49767860.700000048</v>
      </c>
      <c r="H17" s="9">
        <v>102.43666984421682</v>
      </c>
      <c r="I17" s="8">
        <f t="shared" si="0"/>
        <v>-722778139.29999995</v>
      </c>
      <c r="J17" s="9">
        <v>74.324044785079934</v>
      </c>
    </row>
    <row r="18" spans="1:10" ht="25.5" x14ac:dyDescent="0.25">
      <c r="A18" s="11" t="s">
        <v>4</v>
      </c>
      <c r="B18" s="11" t="s">
        <v>24</v>
      </c>
      <c r="C18" s="10" t="s">
        <v>25</v>
      </c>
      <c r="D18" s="12">
        <v>2549480000</v>
      </c>
      <c r="E18" s="12">
        <v>1884371000</v>
      </c>
      <c r="F18" s="12">
        <v>1933882764.1500001</v>
      </c>
      <c r="G18" s="12">
        <f t="shared" si="2"/>
        <v>49511764.150000095</v>
      </c>
      <c r="H18" s="13">
        <v>102.62749554891262</v>
      </c>
      <c r="I18" s="12">
        <f t="shared" ref="I18" si="3">F18-D18</f>
        <v>-615597235.8499999</v>
      </c>
      <c r="J18" s="13">
        <v>75.854008038894207</v>
      </c>
    </row>
    <row r="19" spans="1:10" x14ac:dyDescent="0.25">
      <c r="A19" s="11" t="s">
        <v>4</v>
      </c>
      <c r="B19" s="11" t="s">
        <v>26</v>
      </c>
      <c r="C19" s="10" t="s">
        <v>27</v>
      </c>
      <c r="D19" s="12">
        <v>0</v>
      </c>
      <c r="E19" s="12">
        <v>0</v>
      </c>
      <c r="F19" s="12">
        <v>-643472.17000000004</v>
      </c>
      <c r="G19" s="12">
        <f t="shared" si="2"/>
        <v>-643472.17000000004</v>
      </c>
      <c r="H19" s="13">
        <v>0</v>
      </c>
      <c r="I19" s="12">
        <f t="shared" ref="I19:I55" si="4">F19-D19</f>
        <v>-643472.17000000004</v>
      </c>
      <c r="J19" s="13">
        <v>0</v>
      </c>
    </row>
    <row r="20" spans="1:10" x14ac:dyDescent="0.25">
      <c r="A20" s="11" t="s">
        <v>4</v>
      </c>
      <c r="B20" s="11" t="s">
        <v>28</v>
      </c>
      <c r="C20" s="10" t="s">
        <v>29</v>
      </c>
      <c r="D20" s="12">
        <v>0</v>
      </c>
      <c r="E20" s="12">
        <v>0</v>
      </c>
      <c r="F20" s="12">
        <v>33012.720000000001</v>
      </c>
      <c r="G20" s="12">
        <f t="shared" ref="G20:G38" si="5">F20-E20</f>
        <v>33012.720000000001</v>
      </c>
      <c r="H20" s="13">
        <v>0</v>
      </c>
      <c r="I20" s="12">
        <f t="shared" si="4"/>
        <v>33012.720000000001</v>
      </c>
      <c r="J20" s="13">
        <v>0</v>
      </c>
    </row>
    <row r="21" spans="1:10" x14ac:dyDescent="0.25">
      <c r="A21" s="11" t="s">
        <v>4</v>
      </c>
      <c r="B21" s="11" t="s">
        <v>30</v>
      </c>
      <c r="C21" s="10" t="s">
        <v>31</v>
      </c>
      <c r="D21" s="12">
        <v>265520000</v>
      </c>
      <c r="E21" s="12">
        <v>158083000</v>
      </c>
      <c r="F21" s="12">
        <v>158949556</v>
      </c>
      <c r="G21" s="12">
        <f t="shared" si="5"/>
        <v>866556</v>
      </c>
      <c r="H21" s="13">
        <v>100.54816520435467</v>
      </c>
      <c r="I21" s="12">
        <f t="shared" si="4"/>
        <v>-106570444</v>
      </c>
      <c r="J21" s="13">
        <v>59.863496535100936</v>
      </c>
    </row>
    <row r="22" spans="1:10" x14ac:dyDescent="0.25">
      <c r="A22" s="7" t="s">
        <v>4</v>
      </c>
      <c r="B22" s="7" t="s">
        <v>32</v>
      </c>
      <c r="C22" s="6" t="s">
        <v>33</v>
      </c>
      <c r="D22" s="8">
        <v>4810974000</v>
      </c>
      <c r="E22" s="8">
        <v>2452317000</v>
      </c>
      <c r="F22" s="8">
        <v>2632805978.5999999</v>
      </c>
      <c r="G22" s="8">
        <f t="shared" si="5"/>
        <v>180488978.5999999</v>
      </c>
      <c r="H22" s="9">
        <v>107.35993668844606</v>
      </c>
      <c r="I22" s="8">
        <f t="shared" si="4"/>
        <v>-2178168021.4000001</v>
      </c>
      <c r="J22" s="9">
        <v>54.725009501194556</v>
      </c>
    </row>
    <row r="23" spans="1:10" x14ac:dyDescent="0.25">
      <c r="A23" s="11" t="s">
        <v>4</v>
      </c>
      <c r="B23" s="11" t="s">
        <v>34</v>
      </c>
      <c r="C23" s="10" t="s">
        <v>35</v>
      </c>
      <c r="D23" s="12">
        <v>873732000</v>
      </c>
      <c r="E23" s="12">
        <v>130603000</v>
      </c>
      <c r="F23" s="12">
        <v>176389942.37</v>
      </c>
      <c r="G23" s="12">
        <f t="shared" si="5"/>
        <v>45786942.370000005</v>
      </c>
      <c r="H23" s="13">
        <v>135.05810920882368</v>
      </c>
      <c r="I23" s="12">
        <f t="shared" si="4"/>
        <v>-697342057.63</v>
      </c>
      <c r="J23" s="13">
        <v>20.188106006189539</v>
      </c>
    </row>
    <row r="24" spans="1:10" x14ac:dyDescent="0.25">
      <c r="A24" s="7" t="s">
        <v>4</v>
      </c>
      <c r="B24" s="7" t="s">
        <v>36</v>
      </c>
      <c r="C24" s="6" t="s">
        <v>37</v>
      </c>
      <c r="D24" s="8">
        <v>3937242000</v>
      </c>
      <c r="E24" s="8">
        <v>2321714000</v>
      </c>
      <c r="F24" s="8">
        <v>2456416036.23</v>
      </c>
      <c r="G24" s="8">
        <f t="shared" si="5"/>
        <v>134702036.23000002</v>
      </c>
      <c r="H24" s="9">
        <v>105.80183589494658</v>
      </c>
      <c r="I24" s="8">
        <f t="shared" si="4"/>
        <v>-1480825963.77</v>
      </c>
      <c r="J24" s="9">
        <v>62.389257155897447</v>
      </c>
    </row>
    <row r="25" spans="1:10" x14ac:dyDescent="0.25">
      <c r="A25" s="11" t="s">
        <v>4</v>
      </c>
      <c r="B25" s="11" t="s">
        <v>38</v>
      </c>
      <c r="C25" s="10" t="s">
        <v>39</v>
      </c>
      <c r="D25" s="12">
        <v>2693632000</v>
      </c>
      <c r="E25" s="12">
        <v>2101098000</v>
      </c>
      <c r="F25" s="12">
        <v>2166226179.75</v>
      </c>
      <c r="G25" s="12">
        <f t="shared" si="5"/>
        <v>65128179.75</v>
      </c>
      <c r="H25" s="13">
        <v>103.09972118149653</v>
      </c>
      <c r="I25" s="12">
        <f t="shared" si="4"/>
        <v>-527405820.25</v>
      </c>
      <c r="J25" s="13">
        <v>80.420271950659924</v>
      </c>
    </row>
    <row r="26" spans="1:10" x14ac:dyDescent="0.25">
      <c r="A26" s="11" t="s">
        <v>4</v>
      </c>
      <c r="B26" s="11" t="s">
        <v>40</v>
      </c>
      <c r="C26" s="10" t="s">
        <v>41</v>
      </c>
      <c r="D26" s="12">
        <v>1243610000</v>
      </c>
      <c r="E26" s="12">
        <v>220616000</v>
      </c>
      <c r="F26" s="12">
        <v>290189856.48000002</v>
      </c>
      <c r="G26" s="12">
        <f t="shared" si="5"/>
        <v>69573856.480000019</v>
      </c>
      <c r="H26" s="13">
        <v>131.53617891721362</v>
      </c>
      <c r="I26" s="12">
        <f t="shared" si="4"/>
        <v>-953420143.51999998</v>
      </c>
      <c r="J26" s="13">
        <v>23.334474351283767</v>
      </c>
    </row>
    <row r="27" spans="1:10" x14ac:dyDescent="0.25">
      <c r="A27" s="7" t="s">
        <v>4</v>
      </c>
      <c r="B27" s="7" t="s">
        <v>42</v>
      </c>
      <c r="C27" s="6" t="s">
        <v>43</v>
      </c>
      <c r="D27" s="8">
        <v>100415000</v>
      </c>
      <c r="E27" s="8">
        <v>73020000</v>
      </c>
      <c r="F27" s="8">
        <v>72646056.579999998</v>
      </c>
      <c r="G27" s="8">
        <f t="shared" si="5"/>
        <v>-373943.42000000179</v>
      </c>
      <c r="H27" s="9">
        <v>99.487889044097514</v>
      </c>
      <c r="I27" s="8">
        <f t="shared" si="4"/>
        <v>-27768943.420000002</v>
      </c>
      <c r="J27" s="9">
        <v>72.345821421102414</v>
      </c>
    </row>
    <row r="28" spans="1:10" ht="38.25" x14ac:dyDescent="0.25">
      <c r="A28" s="11" t="s">
        <v>408</v>
      </c>
      <c r="B28" s="11" t="s">
        <v>409</v>
      </c>
      <c r="C28" s="10" t="s">
        <v>410</v>
      </c>
      <c r="D28" s="12">
        <v>99045000</v>
      </c>
      <c r="E28" s="12">
        <v>71650000</v>
      </c>
      <c r="F28" s="12">
        <v>71271056.579999998</v>
      </c>
      <c r="G28" s="12">
        <f t="shared" si="5"/>
        <v>-378943.42000000179</v>
      </c>
      <c r="H28" s="13">
        <v>99.471118743893925</v>
      </c>
      <c r="I28" s="12">
        <f t="shared" si="4"/>
        <v>-27773943.420000002</v>
      </c>
      <c r="J28" s="13">
        <v>71.958257943359072</v>
      </c>
    </row>
    <row r="29" spans="1:10" ht="25.5" x14ac:dyDescent="0.25">
      <c r="A29" s="11" t="s">
        <v>45</v>
      </c>
      <c r="B29" s="11" t="s">
        <v>46</v>
      </c>
      <c r="C29" s="10" t="s">
        <v>44</v>
      </c>
      <c r="D29" s="12">
        <v>1370000</v>
      </c>
      <c r="E29" s="12">
        <v>1370000</v>
      </c>
      <c r="F29" s="12">
        <v>1375000</v>
      </c>
      <c r="G29" s="12">
        <f t="shared" si="5"/>
        <v>5000</v>
      </c>
      <c r="H29" s="13">
        <v>100.36496350364963</v>
      </c>
      <c r="I29" s="12">
        <f>F29-D29</f>
        <v>5000</v>
      </c>
      <c r="J29" s="13">
        <v>100.36496350364963</v>
      </c>
    </row>
    <row r="30" spans="1:10" s="31" customFormat="1" ht="25.5" x14ac:dyDescent="0.25">
      <c r="A30" s="33" t="s">
        <v>4</v>
      </c>
      <c r="B30" s="33" t="s">
        <v>413</v>
      </c>
      <c r="C30" s="34" t="s">
        <v>414</v>
      </c>
      <c r="D30" s="35">
        <v>0</v>
      </c>
      <c r="E30" s="35">
        <v>0</v>
      </c>
      <c r="F30" s="35">
        <v>-1000</v>
      </c>
      <c r="G30" s="35">
        <f t="shared" si="5"/>
        <v>-1000</v>
      </c>
      <c r="H30" s="36">
        <v>0</v>
      </c>
      <c r="I30" s="35">
        <f>F30-D30</f>
        <v>-1000</v>
      </c>
      <c r="J30" s="36">
        <v>0</v>
      </c>
    </row>
    <row r="31" spans="1:10" s="25" customFormat="1" ht="28.5" customHeight="1" x14ac:dyDescent="0.25">
      <c r="A31" s="26"/>
      <c r="B31" s="26"/>
      <c r="C31" s="27" t="s">
        <v>412</v>
      </c>
      <c r="D31" s="28">
        <f>D32+D53+D55+D73+D85+D86</f>
        <v>2318934000</v>
      </c>
      <c r="E31" s="32">
        <f t="shared" ref="E31:F31" si="6">E32+E53+E55+E73+E85+E86</f>
        <v>1795733000</v>
      </c>
      <c r="F31" s="32">
        <f t="shared" si="6"/>
        <v>1750721967.3699996</v>
      </c>
      <c r="G31" s="30">
        <f t="shared" si="5"/>
        <v>-45011032.630000353</v>
      </c>
      <c r="H31" s="29">
        <f>ROUND(F31/E31*100,2)</f>
        <v>97.49</v>
      </c>
      <c r="I31" s="30">
        <f>F31-D31</f>
        <v>-568212032.63000035</v>
      </c>
      <c r="J31" s="29">
        <f>F31/D31*100</f>
        <v>75.496843263758251</v>
      </c>
    </row>
    <row r="32" spans="1:10" ht="25.5" x14ac:dyDescent="0.25">
      <c r="A32" s="7" t="s">
        <v>4</v>
      </c>
      <c r="B32" s="7" t="s">
        <v>47</v>
      </c>
      <c r="C32" s="6" t="s">
        <v>48</v>
      </c>
      <c r="D32" s="8">
        <v>1363202000</v>
      </c>
      <c r="E32" s="8">
        <v>1026789000</v>
      </c>
      <c r="F32" s="8">
        <v>1006134082</v>
      </c>
      <c r="G32" s="8">
        <f t="shared" si="5"/>
        <v>-20654918</v>
      </c>
      <c r="H32" s="9">
        <v>97.988397031912115</v>
      </c>
      <c r="I32" s="8">
        <f t="shared" si="4"/>
        <v>-357067918</v>
      </c>
      <c r="J32" s="9">
        <v>73.806675899829955</v>
      </c>
    </row>
    <row r="33" spans="1:10" ht="63.75" x14ac:dyDescent="0.25">
      <c r="A33" s="7" t="s">
        <v>4</v>
      </c>
      <c r="B33" s="7" t="s">
        <v>49</v>
      </c>
      <c r="C33" s="6" t="s">
        <v>50</v>
      </c>
      <c r="D33" s="8">
        <v>1191306000</v>
      </c>
      <c r="E33" s="8">
        <v>892452000</v>
      </c>
      <c r="F33" s="8">
        <v>873471164.26999998</v>
      </c>
      <c r="G33" s="8">
        <f t="shared" si="5"/>
        <v>-18980835.730000019</v>
      </c>
      <c r="H33" s="9">
        <v>97.873181333001654</v>
      </c>
      <c r="I33" s="8">
        <f t="shared" si="4"/>
        <v>-317834835.73000002</v>
      </c>
      <c r="J33" s="9">
        <v>73.320470497924134</v>
      </c>
    </row>
    <row r="34" spans="1:10" ht="51" x14ac:dyDescent="0.25">
      <c r="A34" s="11" t="s">
        <v>51</v>
      </c>
      <c r="B34" s="11" t="s">
        <v>52</v>
      </c>
      <c r="C34" s="10" t="s">
        <v>53</v>
      </c>
      <c r="D34" s="12">
        <v>1003729000</v>
      </c>
      <c r="E34" s="12">
        <v>752382000</v>
      </c>
      <c r="F34" s="12">
        <v>719781378.64999998</v>
      </c>
      <c r="G34" s="12">
        <f t="shared" si="5"/>
        <v>-32600621.350000024</v>
      </c>
      <c r="H34" s="13">
        <v>95.667012056375611</v>
      </c>
      <c r="I34" s="12">
        <f t="shared" si="4"/>
        <v>-283947621.35000002</v>
      </c>
      <c r="J34" s="13">
        <v>71.710728558206455</v>
      </c>
    </row>
    <row r="35" spans="1:10" ht="51" x14ac:dyDescent="0.25">
      <c r="A35" s="11" t="s">
        <v>51</v>
      </c>
      <c r="B35" s="11" t="s">
        <v>54</v>
      </c>
      <c r="C35" s="10" t="s">
        <v>55</v>
      </c>
      <c r="D35" s="12">
        <v>86101000</v>
      </c>
      <c r="E35" s="12">
        <v>64070000</v>
      </c>
      <c r="F35" s="12">
        <v>66907265.770000003</v>
      </c>
      <c r="G35" s="12">
        <f t="shared" si="5"/>
        <v>2837265.7700000033</v>
      </c>
      <c r="H35" s="13">
        <v>104.42838422038396</v>
      </c>
      <c r="I35" s="12">
        <f t="shared" si="4"/>
        <v>-19193734.229999997</v>
      </c>
      <c r="J35" s="13">
        <v>77.707884658714761</v>
      </c>
    </row>
    <row r="36" spans="1:10" ht="51" x14ac:dyDescent="0.25">
      <c r="A36" s="11" t="s">
        <v>51</v>
      </c>
      <c r="B36" s="11" t="s">
        <v>393</v>
      </c>
      <c r="C36" s="10" t="s">
        <v>394</v>
      </c>
      <c r="D36" s="12">
        <v>0</v>
      </c>
      <c r="E36" s="12">
        <v>0</v>
      </c>
      <c r="F36" s="12">
        <v>19250</v>
      </c>
      <c r="G36" s="12">
        <f t="shared" si="5"/>
        <v>19250</v>
      </c>
      <c r="H36" s="13">
        <v>0</v>
      </c>
      <c r="I36" s="12">
        <f t="shared" si="4"/>
        <v>19250</v>
      </c>
      <c r="J36" s="13">
        <v>0</v>
      </c>
    </row>
    <row r="37" spans="1:10" ht="25.5" x14ac:dyDescent="0.25">
      <c r="A37" s="11" t="s">
        <v>51</v>
      </c>
      <c r="B37" s="11" t="s">
        <v>56</v>
      </c>
      <c r="C37" s="10" t="s">
        <v>57</v>
      </c>
      <c r="D37" s="12">
        <v>101476000</v>
      </c>
      <c r="E37" s="12">
        <v>76000000</v>
      </c>
      <c r="F37" s="12">
        <v>86763269.849999994</v>
      </c>
      <c r="G37" s="12">
        <f t="shared" si="5"/>
        <v>10763269.849999994</v>
      </c>
      <c r="H37" s="13">
        <v>114.16219717105263</v>
      </c>
      <c r="I37" s="12">
        <f t="shared" si="4"/>
        <v>-14712730.150000006</v>
      </c>
      <c r="J37" s="13">
        <v>85.501271088730334</v>
      </c>
    </row>
    <row r="38" spans="1:10" ht="38.25" x14ac:dyDescent="0.25">
      <c r="A38" s="7" t="s">
        <v>4</v>
      </c>
      <c r="B38" s="7" t="s">
        <v>58</v>
      </c>
      <c r="C38" s="6" t="s">
        <v>59</v>
      </c>
      <c r="D38" s="8">
        <v>5901000</v>
      </c>
      <c r="E38" s="8">
        <v>5901000</v>
      </c>
      <c r="F38" s="8">
        <v>5862295.71</v>
      </c>
      <c r="G38" s="8">
        <f t="shared" si="5"/>
        <v>-38704.290000000037</v>
      </c>
      <c r="H38" s="9">
        <v>99.344106253177415</v>
      </c>
      <c r="I38" s="8">
        <f t="shared" si="4"/>
        <v>-38704.290000000037</v>
      </c>
      <c r="J38" s="9">
        <v>99.344106253177415</v>
      </c>
    </row>
    <row r="39" spans="1:10" ht="76.5" x14ac:dyDescent="0.25">
      <c r="A39" s="11" t="s">
        <v>51</v>
      </c>
      <c r="B39" s="11" t="s">
        <v>60</v>
      </c>
      <c r="C39" s="10" t="s">
        <v>61</v>
      </c>
      <c r="D39" s="12">
        <v>416000</v>
      </c>
      <c r="E39" s="12">
        <v>416000</v>
      </c>
      <c r="F39" s="12">
        <v>377069.28</v>
      </c>
      <c r="G39" s="12">
        <f t="shared" ref="G39:G82" si="7">F39-E39</f>
        <v>-38930.719999999972</v>
      </c>
      <c r="H39" s="13">
        <v>90.641653846153858</v>
      </c>
      <c r="I39" s="12">
        <f t="shared" si="4"/>
        <v>-38930.719999999972</v>
      </c>
      <c r="J39" s="13">
        <v>90.641653846153858</v>
      </c>
    </row>
    <row r="40" spans="1:10" ht="63.75" x14ac:dyDescent="0.25">
      <c r="A40" s="11" t="s">
        <v>51</v>
      </c>
      <c r="B40" s="11" t="s">
        <v>62</v>
      </c>
      <c r="C40" s="10" t="s">
        <v>63</v>
      </c>
      <c r="D40" s="12">
        <v>5485000</v>
      </c>
      <c r="E40" s="12">
        <v>5485000</v>
      </c>
      <c r="F40" s="12">
        <v>5485226.4100000001</v>
      </c>
      <c r="G40" s="12">
        <f t="shared" si="7"/>
        <v>226.41000000014901</v>
      </c>
      <c r="H40" s="13">
        <v>100.00412780309938</v>
      </c>
      <c r="I40" s="12">
        <f t="shared" si="4"/>
        <v>226.41000000014901</v>
      </c>
      <c r="J40" s="13">
        <v>100.00412780309938</v>
      </c>
    </row>
    <row r="41" spans="1:10" ht="105" customHeight="1" x14ac:dyDescent="0.25">
      <c r="A41" s="11" t="s">
        <v>64</v>
      </c>
      <c r="B41" s="11" t="s">
        <v>65</v>
      </c>
      <c r="C41" s="10" t="s">
        <v>66</v>
      </c>
      <c r="D41" s="12">
        <v>0</v>
      </c>
      <c r="E41" s="12">
        <v>0</v>
      </c>
      <c r="F41" s="12">
        <v>0.02</v>
      </c>
      <c r="G41" s="12">
        <f t="shared" si="7"/>
        <v>0.02</v>
      </c>
      <c r="H41" s="13">
        <v>0</v>
      </c>
      <c r="I41" s="12">
        <f t="shared" si="4"/>
        <v>0.02</v>
      </c>
      <c r="J41" s="13">
        <v>0</v>
      </c>
    </row>
    <row r="42" spans="1:10" ht="26.25" customHeight="1" x14ac:dyDescent="0.25">
      <c r="A42" s="7" t="s">
        <v>4</v>
      </c>
      <c r="B42" s="7" t="s">
        <v>395</v>
      </c>
      <c r="C42" s="6" t="s">
        <v>396</v>
      </c>
      <c r="D42" s="8">
        <v>491000</v>
      </c>
      <c r="E42" s="8">
        <v>491000</v>
      </c>
      <c r="F42" s="8">
        <v>491258.25</v>
      </c>
      <c r="G42" s="8">
        <f t="shared" si="7"/>
        <v>258.25</v>
      </c>
      <c r="H42" s="9">
        <v>100.052596741344</v>
      </c>
      <c r="I42" s="8">
        <f t="shared" si="4"/>
        <v>258.25</v>
      </c>
      <c r="J42" s="9">
        <v>100.052596741344</v>
      </c>
    </row>
    <row r="43" spans="1:10" ht="38.25" x14ac:dyDescent="0.25">
      <c r="A43" s="11" t="s">
        <v>51</v>
      </c>
      <c r="B43" s="11" t="s">
        <v>397</v>
      </c>
      <c r="C43" s="10" t="s">
        <v>398</v>
      </c>
      <c r="D43" s="12">
        <v>491000</v>
      </c>
      <c r="E43" s="12">
        <v>491000</v>
      </c>
      <c r="F43" s="12">
        <v>491258.25</v>
      </c>
      <c r="G43" s="12">
        <f t="shared" si="7"/>
        <v>258.25</v>
      </c>
      <c r="H43" s="13">
        <v>100.052596741344</v>
      </c>
      <c r="I43" s="12">
        <f t="shared" si="4"/>
        <v>258.25</v>
      </c>
      <c r="J43" s="13">
        <v>100.052596741344</v>
      </c>
    </row>
    <row r="44" spans="1:10" ht="63.75" x14ac:dyDescent="0.25">
      <c r="A44" s="7" t="s">
        <v>4</v>
      </c>
      <c r="B44" s="7" t="s">
        <v>67</v>
      </c>
      <c r="C44" s="6" t="s">
        <v>68</v>
      </c>
      <c r="D44" s="8">
        <v>165504000</v>
      </c>
      <c r="E44" s="8">
        <v>127945000</v>
      </c>
      <c r="F44" s="8">
        <v>126309363.77</v>
      </c>
      <c r="G44" s="8">
        <f t="shared" si="7"/>
        <v>-1635636.2300000042</v>
      </c>
      <c r="H44" s="9">
        <v>98.72160988706085</v>
      </c>
      <c r="I44" s="8">
        <f t="shared" si="4"/>
        <v>-39194636.230000004</v>
      </c>
      <c r="J44" s="9">
        <v>76.318012718725825</v>
      </c>
    </row>
    <row r="45" spans="1:10" ht="89.25" x14ac:dyDescent="0.25">
      <c r="A45" s="11" t="s">
        <v>45</v>
      </c>
      <c r="B45" s="11" t="s">
        <v>69</v>
      </c>
      <c r="C45" s="10" t="s">
        <v>70</v>
      </c>
      <c r="D45" s="12">
        <v>335000</v>
      </c>
      <c r="E45" s="12">
        <v>335000</v>
      </c>
      <c r="F45" s="12">
        <v>335385</v>
      </c>
      <c r="G45" s="12">
        <f t="shared" si="7"/>
        <v>385</v>
      </c>
      <c r="H45" s="13">
        <v>100.11492537313433</v>
      </c>
      <c r="I45" s="12">
        <f t="shared" si="4"/>
        <v>385</v>
      </c>
      <c r="J45" s="13">
        <v>100.11492537313433</v>
      </c>
    </row>
    <row r="46" spans="1:10" ht="89.25" x14ac:dyDescent="0.25">
      <c r="A46" s="11" t="s">
        <v>45</v>
      </c>
      <c r="B46" s="11" t="s">
        <v>71</v>
      </c>
      <c r="C46" s="10" t="s">
        <v>72</v>
      </c>
      <c r="D46" s="12">
        <v>1376000</v>
      </c>
      <c r="E46" s="12">
        <v>1376000</v>
      </c>
      <c r="F46" s="12">
        <v>1475600</v>
      </c>
      <c r="G46" s="12">
        <f t="shared" si="7"/>
        <v>99600</v>
      </c>
      <c r="H46" s="13">
        <v>107.23837209302324</v>
      </c>
      <c r="I46" s="12">
        <f t="shared" si="4"/>
        <v>99600</v>
      </c>
      <c r="J46" s="13">
        <v>107.23837209302324</v>
      </c>
    </row>
    <row r="47" spans="1:10" ht="76.5" x14ac:dyDescent="0.25">
      <c r="A47" s="11" t="s">
        <v>51</v>
      </c>
      <c r="B47" s="11" t="s">
        <v>73</v>
      </c>
      <c r="C47" s="10" t="s">
        <v>74</v>
      </c>
      <c r="D47" s="12">
        <v>4530000</v>
      </c>
      <c r="E47" s="12">
        <v>3566000</v>
      </c>
      <c r="F47" s="12">
        <v>3962078.97</v>
      </c>
      <c r="G47" s="12">
        <f t="shared" si="7"/>
        <v>396078.9700000002</v>
      </c>
      <c r="H47" s="13">
        <v>111.10709394279306</v>
      </c>
      <c r="I47" s="12">
        <f t="shared" si="4"/>
        <v>-567921.0299999998</v>
      </c>
      <c r="J47" s="13">
        <v>87.463111920529798</v>
      </c>
    </row>
    <row r="48" spans="1:10" ht="76.5" x14ac:dyDescent="0.25">
      <c r="A48" s="11" t="s">
        <v>51</v>
      </c>
      <c r="B48" s="11" t="s">
        <v>75</v>
      </c>
      <c r="C48" s="10" t="s">
        <v>76</v>
      </c>
      <c r="D48" s="12">
        <v>68298000</v>
      </c>
      <c r="E48" s="12">
        <v>47810000</v>
      </c>
      <c r="F48" s="12">
        <v>48662013.619999997</v>
      </c>
      <c r="G48" s="12">
        <f t="shared" si="7"/>
        <v>852013.61999999732</v>
      </c>
      <c r="H48" s="13">
        <v>101.78208245136999</v>
      </c>
      <c r="I48" s="12">
        <f t="shared" si="4"/>
        <v>-19635986.380000003</v>
      </c>
      <c r="J48" s="13">
        <v>71.24954408621042</v>
      </c>
    </row>
    <row r="49" spans="1:10" ht="89.25" x14ac:dyDescent="0.25">
      <c r="A49" s="11" t="s">
        <v>51</v>
      </c>
      <c r="B49" s="11" t="s">
        <v>77</v>
      </c>
      <c r="C49" s="10" t="s">
        <v>78</v>
      </c>
      <c r="D49" s="12">
        <v>902000</v>
      </c>
      <c r="E49" s="12">
        <v>902000</v>
      </c>
      <c r="F49" s="12">
        <v>902534.19</v>
      </c>
      <c r="G49" s="12">
        <f t="shared" si="7"/>
        <v>534.18999999994412</v>
      </c>
      <c r="H49" s="13">
        <v>100.05922283813746</v>
      </c>
      <c r="I49" s="12">
        <f t="shared" si="4"/>
        <v>534.18999999994412</v>
      </c>
      <c r="J49" s="13">
        <v>100.05922283813746</v>
      </c>
    </row>
    <row r="50" spans="1:10" ht="89.25" x14ac:dyDescent="0.25">
      <c r="A50" s="11" t="s">
        <v>45</v>
      </c>
      <c r="B50" s="11" t="s">
        <v>79</v>
      </c>
      <c r="C50" s="10" t="s">
        <v>80</v>
      </c>
      <c r="D50" s="12">
        <v>836000</v>
      </c>
      <c r="E50" s="12">
        <v>836000</v>
      </c>
      <c r="F50" s="12">
        <v>810362.88</v>
      </c>
      <c r="G50" s="12">
        <f t="shared" si="7"/>
        <v>-25637.119999999995</v>
      </c>
      <c r="H50" s="13">
        <v>96.93335885167464</v>
      </c>
      <c r="I50" s="12">
        <f t="shared" si="4"/>
        <v>-25637.119999999995</v>
      </c>
      <c r="J50" s="13">
        <v>96.93335885167464</v>
      </c>
    </row>
    <row r="51" spans="1:10" ht="76.5" x14ac:dyDescent="0.25">
      <c r="A51" s="11" t="s">
        <v>45</v>
      </c>
      <c r="B51" s="11" t="s">
        <v>81</v>
      </c>
      <c r="C51" s="10" t="s">
        <v>82</v>
      </c>
      <c r="D51" s="12">
        <v>31444000</v>
      </c>
      <c r="E51" s="12">
        <v>28640000</v>
      </c>
      <c r="F51" s="12">
        <v>27884566.289999999</v>
      </c>
      <c r="G51" s="12">
        <f t="shared" si="7"/>
        <v>-755433.71000000089</v>
      </c>
      <c r="H51" s="13">
        <v>97.362312465083804</v>
      </c>
      <c r="I51" s="12">
        <f t="shared" si="4"/>
        <v>-3559433.7100000009</v>
      </c>
      <c r="J51" s="13">
        <v>88.68008615316117</v>
      </c>
    </row>
    <row r="52" spans="1:10" ht="76.5" x14ac:dyDescent="0.25">
      <c r="A52" s="11" t="s">
        <v>45</v>
      </c>
      <c r="B52" s="11" t="s">
        <v>83</v>
      </c>
      <c r="C52" s="10" t="s">
        <v>84</v>
      </c>
      <c r="D52" s="12">
        <v>57783000</v>
      </c>
      <c r="E52" s="12">
        <v>44480000</v>
      </c>
      <c r="F52" s="12">
        <v>42276822.82</v>
      </c>
      <c r="G52" s="12">
        <f t="shared" si="7"/>
        <v>-2203177.1799999997</v>
      </c>
      <c r="H52" s="13">
        <v>95.046813893884902</v>
      </c>
      <c r="I52" s="12">
        <f t="shared" si="4"/>
        <v>-15506177.18</v>
      </c>
      <c r="J52" s="13">
        <v>73.164811138224053</v>
      </c>
    </row>
    <row r="53" spans="1:10" x14ac:dyDescent="0.25">
      <c r="A53" s="7" t="s">
        <v>4</v>
      </c>
      <c r="B53" s="7" t="s">
        <v>85</v>
      </c>
      <c r="C53" s="6" t="s">
        <v>86</v>
      </c>
      <c r="D53" s="8">
        <v>6411000</v>
      </c>
      <c r="E53" s="8">
        <v>5377000</v>
      </c>
      <c r="F53" s="8">
        <v>5361109.67</v>
      </c>
      <c r="G53" s="8">
        <f t="shared" si="7"/>
        <v>-15890.330000000075</v>
      </c>
      <c r="H53" s="9">
        <v>99.704475915938247</v>
      </c>
      <c r="I53" s="8">
        <f t="shared" si="4"/>
        <v>-1049890.33</v>
      </c>
      <c r="J53" s="9">
        <v>83.623610513180466</v>
      </c>
    </row>
    <row r="54" spans="1:10" x14ac:dyDescent="0.25">
      <c r="A54" s="7" t="s">
        <v>4</v>
      </c>
      <c r="B54" s="7" t="s">
        <v>87</v>
      </c>
      <c r="C54" s="6" t="s">
        <v>88</v>
      </c>
      <c r="D54" s="8">
        <v>6411000</v>
      </c>
      <c r="E54" s="8">
        <v>5377000</v>
      </c>
      <c r="F54" s="8">
        <v>5361109.67</v>
      </c>
      <c r="G54" s="8">
        <f t="shared" si="7"/>
        <v>-15890.330000000075</v>
      </c>
      <c r="H54" s="9">
        <v>99.704475915938247</v>
      </c>
      <c r="I54" s="8">
        <f t="shared" si="4"/>
        <v>-1049890.33</v>
      </c>
      <c r="J54" s="9">
        <v>83.623610513180466</v>
      </c>
    </row>
    <row r="55" spans="1:10" ht="25.5" x14ac:dyDescent="0.25">
      <c r="A55" s="7" t="s">
        <v>4</v>
      </c>
      <c r="B55" s="7" t="s">
        <v>89</v>
      </c>
      <c r="C55" s="6" t="s">
        <v>90</v>
      </c>
      <c r="D55" s="8">
        <v>481321000</v>
      </c>
      <c r="E55" s="8">
        <v>350377000</v>
      </c>
      <c r="F55" s="8">
        <v>274528268.50999999</v>
      </c>
      <c r="G55" s="8">
        <f t="shared" si="7"/>
        <v>-75848731.49000001</v>
      </c>
      <c r="H55" s="9">
        <v>78.352251577586429</v>
      </c>
      <c r="I55" s="8">
        <f t="shared" si="4"/>
        <v>-206792731.49000001</v>
      </c>
      <c r="J55" s="9">
        <v>57.036420291240155</v>
      </c>
    </row>
    <row r="56" spans="1:10" x14ac:dyDescent="0.25">
      <c r="A56" s="7" t="s">
        <v>4</v>
      </c>
      <c r="B56" s="7" t="s">
        <v>91</v>
      </c>
      <c r="C56" s="6" t="s">
        <v>92</v>
      </c>
      <c r="D56" s="8">
        <v>468687000</v>
      </c>
      <c r="E56" s="8">
        <v>337888000</v>
      </c>
      <c r="F56" s="8">
        <v>260611779.25999999</v>
      </c>
      <c r="G56" s="8">
        <f t="shared" si="7"/>
        <v>-77276220.74000001</v>
      </c>
      <c r="H56" s="9">
        <v>77.129634452836441</v>
      </c>
      <c r="I56" s="8">
        <f t="shared" ref="I56:I88" si="8">F56-D56</f>
        <v>-208075220.74000001</v>
      </c>
      <c r="J56" s="9">
        <v>55.60465284080847</v>
      </c>
    </row>
    <row r="57" spans="1:10" ht="63.75" x14ac:dyDescent="0.25">
      <c r="A57" s="11" t="s">
        <v>93</v>
      </c>
      <c r="B57" s="11" t="s">
        <v>94</v>
      </c>
      <c r="C57" s="10" t="s">
        <v>95</v>
      </c>
      <c r="D57" s="12">
        <v>446924000</v>
      </c>
      <c r="E57" s="12">
        <v>321938000</v>
      </c>
      <c r="F57" s="12">
        <v>242682872.53</v>
      </c>
      <c r="G57" s="12">
        <f t="shared" si="7"/>
        <v>-79255127.469999999</v>
      </c>
      <c r="H57" s="13">
        <v>75.381866238219786</v>
      </c>
      <c r="I57" s="12">
        <f t="shared" si="8"/>
        <v>-204241127.47</v>
      </c>
      <c r="J57" s="13">
        <v>54.300702698892877</v>
      </c>
    </row>
    <row r="58" spans="1:10" ht="25.5" x14ac:dyDescent="0.25">
      <c r="A58" s="11" t="s">
        <v>93</v>
      </c>
      <c r="B58" s="11" t="s">
        <v>96</v>
      </c>
      <c r="C58" s="10" t="s">
        <v>97</v>
      </c>
      <c r="D58" s="12">
        <v>103000</v>
      </c>
      <c r="E58" s="12">
        <v>70000</v>
      </c>
      <c r="F58" s="12">
        <v>61600</v>
      </c>
      <c r="G58" s="12">
        <f t="shared" si="7"/>
        <v>-8400</v>
      </c>
      <c r="H58" s="13">
        <v>88</v>
      </c>
      <c r="I58" s="12">
        <f t="shared" si="8"/>
        <v>-41400</v>
      </c>
      <c r="J58" s="13">
        <v>59.805825242718448</v>
      </c>
    </row>
    <row r="59" spans="1:10" ht="38.25" x14ac:dyDescent="0.25">
      <c r="A59" s="11" t="s">
        <v>45</v>
      </c>
      <c r="B59" s="11" t="s">
        <v>98</v>
      </c>
      <c r="C59" s="10" t="s">
        <v>99</v>
      </c>
      <c r="D59" s="12">
        <v>21600000</v>
      </c>
      <c r="E59" s="12">
        <v>15820000</v>
      </c>
      <c r="F59" s="12">
        <v>17806906.73</v>
      </c>
      <c r="G59" s="12">
        <f t="shared" si="7"/>
        <v>1986906.7300000004</v>
      </c>
      <c r="H59" s="13">
        <v>112.55946099873577</v>
      </c>
      <c r="I59" s="12">
        <f t="shared" si="8"/>
        <v>-3793093.2699999996</v>
      </c>
      <c r="J59" s="13">
        <v>82.439383009259259</v>
      </c>
    </row>
    <row r="60" spans="1:10" ht="25.5" x14ac:dyDescent="0.25">
      <c r="A60" s="11" t="s">
        <v>100</v>
      </c>
      <c r="B60" s="11" t="s">
        <v>101</v>
      </c>
      <c r="C60" s="10" t="s">
        <v>102</v>
      </c>
      <c r="D60" s="12">
        <v>60000</v>
      </c>
      <c r="E60" s="12">
        <v>60000</v>
      </c>
      <c r="F60" s="12">
        <v>60400</v>
      </c>
      <c r="G60" s="12">
        <f t="shared" si="7"/>
        <v>400</v>
      </c>
      <c r="H60" s="13">
        <v>100.66666666666666</v>
      </c>
      <c r="I60" s="12">
        <f t="shared" si="8"/>
        <v>400</v>
      </c>
      <c r="J60" s="13">
        <v>100.66666666666666</v>
      </c>
    </row>
    <row r="61" spans="1:10" x14ac:dyDescent="0.25">
      <c r="A61" s="7" t="s">
        <v>4</v>
      </c>
      <c r="B61" s="7" t="s">
        <v>103</v>
      </c>
      <c r="C61" s="6" t="s">
        <v>104</v>
      </c>
      <c r="D61" s="8">
        <v>12634000</v>
      </c>
      <c r="E61" s="8">
        <v>12489000</v>
      </c>
      <c r="F61" s="8">
        <v>13916489.25</v>
      </c>
      <c r="G61" s="8">
        <f t="shared" si="7"/>
        <v>1427489.25</v>
      </c>
      <c r="H61" s="9">
        <v>111.42997237569061</v>
      </c>
      <c r="I61" s="8">
        <f t="shared" si="8"/>
        <v>1282489.25</v>
      </c>
      <c r="J61" s="9">
        <v>110.15109426943168</v>
      </c>
    </row>
    <row r="62" spans="1:10" ht="25.5" x14ac:dyDescent="0.25">
      <c r="A62" s="11" t="s">
        <v>93</v>
      </c>
      <c r="B62" s="11" t="s">
        <v>105</v>
      </c>
      <c r="C62" s="10" t="s">
        <v>106</v>
      </c>
      <c r="D62" s="12">
        <v>263000</v>
      </c>
      <c r="E62" s="12">
        <v>263000</v>
      </c>
      <c r="F62" s="12">
        <v>262693.98</v>
      </c>
      <c r="G62" s="12">
        <f t="shared" si="7"/>
        <v>-306.02000000001863</v>
      </c>
      <c r="H62" s="13">
        <v>99.883642585551328</v>
      </c>
      <c r="I62" s="12">
        <f t="shared" si="8"/>
        <v>-306.02000000001863</v>
      </c>
      <c r="J62" s="13">
        <v>99.883642585551328</v>
      </c>
    </row>
    <row r="63" spans="1:10" ht="25.5" x14ac:dyDescent="0.25">
      <c r="A63" s="11" t="s">
        <v>107</v>
      </c>
      <c r="B63" s="11" t="s">
        <v>108</v>
      </c>
      <c r="C63" s="10" t="s">
        <v>109</v>
      </c>
      <c r="D63" s="12">
        <v>14000</v>
      </c>
      <c r="E63" s="12">
        <v>14000</v>
      </c>
      <c r="F63" s="12">
        <v>14145.81</v>
      </c>
      <c r="G63" s="12">
        <f t="shared" si="7"/>
        <v>145.80999999999949</v>
      </c>
      <c r="H63" s="13">
        <v>101.04150000000001</v>
      </c>
      <c r="I63" s="12">
        <f t="shared" si="8"/>
        <v>145.80999999999949</v>
      </c>
      <c r="J63" s="13">
        <v>101.04150000000001</v>
      </c>
    </row>
    <row r="64" spans="1:10" ht="38.25" x14ac:dyDescent="0.25">
      <c r="A64" s="11" t="s">
        <v>110</v>
      </c>
      <c r="B64" s="11" t="s">
        <v>111</v>
      </c>
      <c r="C64" s="10" t="s">
        <v>112</v>
      </c>
      <c r="D64" s="12">
        <v>710000</v>
      </c>
      <c r="E64" s="12">
        <v>710000</v>
      </c>
      <c r="F64" s="12">
        <v>709489.22</v>
      </c>
      <c r="G64" s="12">
        <f t="shared" si="7"/>
        <v>-510.78000000002794</v>
      </c>
      <c r="H64" s="13">
        <v>99.928059154929571</v>
      </c>
      <c r="I64" s="12">
        <f t="shared" si="8"/>
        <v>-510.78000000002794</v>
      </c>
      <c r="J64" s="13">
        <v>99.928059154929571</v>
      </c>
    </row>
    <row r="65" spans="1:10" ht="25.5" x14ac:dyDescent="0.25">
      <c r="A65" s="11" t="s">
        <v>110</v>
      </c>
      <c r="B65" s="11" t="s">
        <v>113</v>
      </c>
      <c r="C65" s="10" t="s">
        <v>114</v>
      </c>
      <c r="D65" s="12">
        <v>5000</v>
      </c>
      <c r="E65" s="12">
        <v>5000</v>
      </c>
      <c r="F65" s="12">
        <v>5200</v>
      </c>
      <c r="G65" s="12">
        <f t="shared" si="7"/>
        <v>200</v>
      </c>
      <c r="H65" s="13">
        <v>104</v>
      </c>
      <c r="I65" s="12">
        <f t="shared" si="8"/>
        <v>200</v>
      </c>
      <c r="J65" s="13">
        <v>104</v>
      </c>
    </row>
    <row r="66" spans="1:10" ht="25.5" x14ac:dyDescent="0.25">
      <c r="A66" s="11" t="s">
        <v>93</v>
      </c>
      <c r="B66" s="11" t="s">
        <v>108</v>
      </c>
      <c r="C66" s="10" t="s">
        <v>109</v>
      </c>
      <c r="D66" s="12">
        <v>63000</v>
      </c>
      <c r="E66" s="12">
        <v>63000</v>
      </c>
      <c r="F66" s="12">
        <v>62915.72</v>
      </c>
      <c r="G66" s="12">
        <f t="shared" si="7"/>
        <v>-84.279999999998836</v>
      </c>
      <c r="H66" s="13">
        <v>99.86622222222222</v>
      </c>
      <c r="I66" s="12">
        <f t="shared" si="8"/>
        <v>-84.279999999998836</v>
      </c>
      <c r="J66" s="13">
        <v>99.86622222222222</v>
      </c>
    </row>
    <row r="67" spans="1:10" ht="38.25" x14ac:dyDescent="0.25">
      <c r="A67" s="11" t="s">
        <v>93</v>
      </c>
      <c r="B67" s="11" t="s">
        <v>111</v>
      </c>
      <c r="C67" s="10" t="s">
        <v>112</v>
      </c>
      <c r="D67" s="12">
        <v>4123000</v>
      </c>
      <c r="E67" s="12">
        <v>4123000</v>
      </c>
      <c r="F67" s="12">
        <v>4534012.41</v>
      </c>
      <c r="G67" s="12">
        <f t="shared" si="7"/>
        <v>411012.41000000015</v>
      </c>
      <c r="H67" s="13">
        <v>109.9687705554208</v>
      </c>
      <c r="I67" s="12">
        <f t="shared" si="8"/>
        <v>411012.41000000015</v>
      </c>
      <c r="J67" s="13">
        <v>109.9687705554208</v>
      </c>
    </row>
    <row r="68" spans="1:10" ht="25.5" x14ac:dyDescent="0.25">
      <c r="A68" s="11" t="s">
        <v>93</v>
      </c>
      <c r="B68" s="11" t="s">
        <v>115</v>
      </c>
      <c r="C68" s="10" t="s">
        <v>116</v>
      </c>
      <c r="D68" s="12">
        <v>31000</v>
      </c>
      <c r="E68" s="12">
        <v>31000</v>
      </c>
      <c r="F68" s="12">
        <v>72.27</v>
      </c>
      <c r="G68" s="12">
        <f t="shared" si="7"/>
        <v>-30927.73</v>
      </c>
      <c r="H68" s="13">
        <v>0.2331290322580645</v>
      </c>
      <c r="I68" s="12">
        <f t="shared" si="8"/>
        <v>-30927.73</v>
      </c>
      <c r="J68" s="13">
        <v>0.2331290322580645</v>
      </c>
    </row>
    <row r="69" spans="1:10" ht="25.5" x14ac:dyDescent="0.25">
      <c r="A69" s="11" t="s">
        <v>45</v>
      </c>
      <c r="B69" s="11" t="s">
        <v>108</v>
      </c>
      <c r="C69" s="10" t="s">
        <v>109</v>
      </c>
      <c r="D69" s="12">
        <v>3365000</v>
      </c>
      <c r="E69" s="12">
        <v>3365000</v>
      </c>
      <c r="F69" s="12">
        <v>3365214.72</v>
      </c>
      <c r="G69" s="12">
        <f t="shared" si="7"/>
        <v>214.72000000020489</v>
      </c>
      <c r="H69" s="13">
        <v>100.0063809806835</v>
      </c>
      <c r="I69" s="12">
        <f t="shared" si="8"/>
        <v>214.72000000020489</v>
      </c>
      <c r="J69" s="13">
        <v>100.0063809806835</v>
      </c>
    </row>
    <row r="70" spans="1:10" ht="38.25" x14ac:dyDescent="0.25">
      <c r="A70" s="11" t="s">
        <v>45</v>
      </c>
      <c r="B70" s="11" t="s">
        <v>117</v>
      </c>
      <c r="C70" s="10" t="s">
        <v>118</v>
      </c>
      <c r="D70" s="12">
        <v>501000</v>
      </c>
      <c r="E70" s="12">
        <v>356000</v>
      </c>
      <c r="F70" s="12">
        <v>327870.96999999997</v>
      </c>
      <c r="G70" s="12">
        <f t="shared" si="7"/>
        <v>-28129.030000000028</v>
      </c>
      <c r="H70" s="13">
        <v>92.098587078651676</v>
      </c>
      <c r="I70" s="12">
        <f t="shared" si="8"/>
        <v>-173129.03000000003</v>
      </c>
      <c r="J70" s="13">
        <v>65.443307385229531</v>
      </c>
    </row>
    <row r="71" spans="1:10" ht="25.5" x14ac:dyDescent="0.25">
      <c r="A71" s="11" t="s">
        <v>45</v>
      </c>
      <c r="B71" s="11" t="s">
        <v>119</v>
      </c>
      <c r="C71" s="10" t="s">
        <v>120</v>
      </c>
      <c r="D71" s="12">
        <v>3485000</v>
      </c>
      <c r="E71" s="12">
        <v>3485000</v>
      </c>
      <c r="F71" s="12">
        <v>4530240</v>
      </c>
      <c r="G71" s="12">
        <f t="shared" si="7"/>
        <v>1045240</v>
      </c>
      <c r="H71" s="13">
        <v>129.99253945480632</v>
      </c>
      <c r="I71" s="12">
        <f t="shared" si="8"/>
        <v>1045240</v>
      </c>
      <c r="J71" s="13">
        <v>129.99253945480632</v>
      </c>
    </row>
    <row r="72" spans="1:10" ht="25.5" x14ac:dyDescent="0.25">
      <c r="A72" s="11" t="s">
        <v>45</v>
      </c>
      <c r="B72" s="11" t="s">
        <v>115</v>
      </c>
      <c r="C72" s="10" t="s">
        <v>116</v>
      </c>
      <c r="D72" s="12">
        <v>74000</v>
      </c>
      <c r="E72" s="12">
        <v>74000</v>
      </c>
      <c r="F72" s="12">
        <v>104634.15</v>
      </c>
      <c r="G72" s="12">
        <f t="shared" si="7"/>
        <v>30634.149999999994</v>
      </c>
      <c r="H72" s="13">
        <v>141.39750000000001</v>
      </c>
      <c r="I72" s="12">
        <f t="shared" si="8"/>
        <v>30634.149999999994</v>
      </c>
      <c r="J72" s="13">
        <v>141.39750000000001</v>
      </c>
    </row>
    <row r="73" spans="1:10" x14ac:dyDescent="0.25">
      <c r="A73" s="7" t="s">
        <v>4</v>
      </c>
      <c r="B73" s="7" t="s">
        <v>121</v>
      </c>
      <c r="C73" s="6" t="s">
        <v>122</v>
      </c>
      <c r="D73" s="8">
        <v>367371000</v>
      </c>
      <c r="E73" s="8">
        <v>313810000</v>
      </c>
      <c r="F73" s="8">
        <v>355341156.24000001</v>
      </c>
      <c r="G73" s="8">
        <f t="shared" si="7"/>
        <v>41531156.24000001</v>
      </c>
      <c r="H73" s="9">
        <v>113.23449101048406</v>
      </c>
      <c r="I73" s="8">
        <f t="shared" si="8"/>
        <v>-12029843.75999999</v>
      </c>
      <c r="J73" s="9">
        <v>96.7254236834154</v>
      </c>
    </row>
    <row r="74" spans="1:10" x14ac:dyDescent="0.25">
      <c r="A74" s="7" t="s">
        <v>4</v>
      </c>
      <c r="B74" s="7" t="s">
        <v>399</v>
      </c>
      <c r="C74" s="6" t="s">
        <v>400</v>
      </c>
      <c r="D74" s="8">
        <v>8805000</v>
      </c>
      <c r="E74" s="8">
        <v>8805000</v>
      </c>
      <c r="F74" s="8">
        <v>10028700</v>
      </c>
      <c r="G74" s="8">
        <f t="shared" si="7"/>
        <v>1223700</v>
      </c>
      <c r="H74" s="9">
        <v>113.897785349233</v>
      </c>
      <c r="I74" s="8">
        <f t="shared" si="8"/>
        <v>1223700</v>
      </c>
      <c r="J74" s="9">
        <v>113.897785349233</v>
      </c>
    </row>
    <row r="75" spans="1:10" ht="28.5" customHeight="1" x14ac:dyDescent="0.25">
      <c r="A75" s="11" t="s">
        <v>51</v>
      </c>
      <c r="B75" s="11" t="s">
        <v>401</v>
      </c>
      <c r="C75" s="10" t="s">
        <v>402</v>
      </c>
      <c r="D75" s="12">
        <v>8805000</v>
      </c>
      <c r="E75" s="12">
        <v>8805000</v>
      </c>
      <c r="F75" s="12">
        <v>10028700</v>
      </c>
      <c r="G75" s="12">
        <f t="shared" si="7"/>
        <v>1223700</v>
      </c>
      <c r="H75" s="13">
        <v>113.897785349233</v>
      </c>
      <c r="I75" s="12">
        <f t="shared" si="8"/>
        <v>1223700</v>
      </c>
      <c r="J75" s="13">
        <v>113.897785349233</v>
      </c>
    </row>
    <row r="76" spans="1:10" ht="63.75" x14ac:dyDescent="0.25">
      <c r="A76" s="7" t="s">
        <v>4</v>
      </c>
      <c r="B76" s="7" t="s">
        <v>123</v>
      </c>
      <c r="C76" s="6" t="s">
        <v>124</v>
      </c>
      <c r="D76" s="8">
        <v>94678000</v>
      </c>
      <c r="E76" s="8">
        <v>72958000</v>
      </c>
      <c r="F76" s="8">
        <v>81501075.689999998</v>
      </c>
      <c r="G76" s="8">
        <f t="shared" si="7"/>
        <v>8543075.6899999976</v>
      </c>
      <c r="H76" s="9">
        <v>111.70958042983634</v>
      </c>
      <c r="I76" s="8">
        <f t="shared" si="8"/>
        <v>-13176924.310000002</v>
      </c>
      <c r="J76" s="9">
        <v>86.082379950991779</v>
      </c>
    </row>
    <row r="77" spans="1:10" ht="51" x14ac:dyDescent="0.25">
      <c r="A77" s="11" t="s">
        <v>45</v>
      </c>
      <c r="B77" s="11" t="s">
        <v>405</v>
      </c>
      <c r="C77" s="10" t="s">
        <v>406</v>
      </c>
      <c r="D77" s="12">
        <v>-253000</v>
      </c>
      <c r="E77" s="12">
        <v>-253000</v>
      </c>
      <c r="F77" s="12">
        <v>-253000</v>
      </c>
      <c r="G77" s="12">
        <f t="shared" si="7"/>
        <v>0</v>
      </c>
      <c r="H77" s="13">
        <v>100</v>
      </c>
      <c r="I77" s="12">
        <f t="shared" si="8"/>
        <v>0</v>
      </c>
      <c r="J77" s="13">
        <v>100</v>
      </c>
    </row>
    <row r="78" spans="1:10" ht="66.75" customHeight="1" x14ac:dyDescent="0.25">
      <c r="A78" s="11" t="s">
        <v>51</v>
      </c>
      <c r="B78" s="11" t="s">
        <v>403</v>
      </c>
      <c r="C78" s="10" t="s">
        <v>404</v>
      </c>
      <c r="D78" s="12">
        <v>94931000</v>
      </c>
      <c r="E78" s="12">
        <v>73211000</v>
      </c>
      <c r="F78" s="12">
        <v>81754069.019999996</v>
      </c>
      <c r="G78" s="12">
        <f t="shared" si="7"/>
        <v>8543069.0199999958</v>
      </c>
      <c r="H78" s="13">
        <v>111.669105762795</v>
      </c>
      <c r="I78" s="12">
        <f t="shared" si="8"/>
        <v>-13176930.980000004</v>
      </c>
      <c r="J78" s="13">
        <v>86.119464684876405</v>
      </c>
    </row>
    <row r="79" spans="1:10" ht="25.5" x14ac:dyDescent="0.25">
      <c r="A79" s="7" t="s">
        <v>4</v>
      </c>
      <c r="B79" s="7" t="s">
        <v>125</v>
      </c>
      <c r="C79" s="6" t="s">
        <v>126</v>
      </c>
      <c r="D79" s="8">
        <v>102885000</v>
      </c>
      <c r="E79" s="8">
        <v>87784000</v>
      </c>
      <c r="F79" s="8">
        <v>96899110.859999999</v>
      </c>
      <c r="G79" s="8">
        <f t="shared" si="7"/>
        <v>9115110.8599999994</v>
      </c>
      <c r="H79" s="9">
        <v>110.38356746104074</v>
      </c>
      <c r="I79" s="8">
        <f t="shared" si="8"/>
        <v>-5985889.1400000006</v>
      </c>
      <c r="J79" s="9">
        <v>94.181961277154102</v>
      </c>
    </row>
    <row r="80" spans="1:10" ht="25.5" x14ac:dyDescent="0.25">
      <c r="A80" s="11" t="s">
        <v>51</v>
      </c>
      <c r="B80" s="11" t="s">
        <v>127</v>
      </c>
      <c r="C80" s="10" t="s">
        <v>128</v>
      </c>
      <c r="D80" s="12">
        <v>75504000</v>
      </c>
      <c r="E80" s="12">
        <v>60403000</v>
      </c>
      <c r="F80" s="12">
        <v>69129949.180000007</v>
      </c>
      <c r="G80" s="12">
        <f t="shared" si="7"/>
        <v>8726949.1800000072</v>
      </c>
      <c r="H80" s="13">
        <v>114.44787374799266</v>
      </c>
      <c r="I80" s="12">
        <f t="shared" si="8"/>
        <v>-6374050.8199999928</v>
      </c>
      <c r="J80" s="13">
        <v>91.557995841279933</v>
      </c>
    </row>
    <row r="81" spans="1:10" ht="38.25" x14ac:dyDescent="0.25">
      <c r="A81" s="11" t="s">
        <v>51</v>
      </c>
      <c r="B81" s="11" t="s">
        <v>129</v>
      </c>
      <c r="C81" s="10" t="s">
        <v>130</v>
      </c>
      <c r="D81" s="12">
        <v>27381000</v>
      </c>
      <c r="E81" s="12">
        <v>27381000</v>
      </c>
      <c r="F81" s="12">
        <v>27769161.68</v>
      </c>
      <c r="G81" s="12">
        <f t="shared" si="7"/>
        <v>388161.6799999997</v>
      </c>
      <c r="H81" s="13">
        <v>101.41763149629305</v>
      </c>
      <c r="I81" s="12">
        <f t="shared" si="8"/>
        <v>388161.6799999997</v>
      </c>
      <c r="J81" s="13">
        <v>101.41763149629305</v>
      </c>
    </row>
    <row r="82" spans="1:10" ht="51" x14ac:dyDescent="0.25">
      <c r="A82" s="7" t="s">
        <v>4</v>
      </c>
      <c r="B82" s="7" t="s">
        <v>131</v>
      </c>
      <c r="C82" s="6" t="s">
        <v>132</v>
      </c>
      <c r="D82" s="8">
        <v>161003000</v>
      </c>
      <c r="E82" s="8">
        <v>144263000</v>
      </c>
      <c r="F82" s="8">
        <v>166912269.69</v>
      </c>
      <c r="G82" s="8">
        <f t="shared" si="7"/>
        <v>22649269.689999998</v>
      </c>
      <c r="H82" s="9">
        <v>115.69998522836764</v>
      </c>
      <c r="I82" s="8">
        <f t="shared" si="8"/>
        <v>5909269.6899999976</v>
      </c>
      <c r="J82" s="9">
        <v>103.6702854543083</v>
      </c>
    </row>
    <row r="83" spans="1:10" ht="51" x14ac:dyDescent="0.25">
      <c r="A83" s="11" t="s">
        <v>51</v>
      </c>
      <c r="B83" s="11" t="s">
        <v>133</v>
      </c>
      <c r="C83" s="10" t="s">
        <v>134</v>
      </c>
      <c r="D83" s="12">
        <v>154973000</v>
      </c>
      <c r="E83" s="12">
        <v>138233000</v>
      </c>
      <c r="F83" s="12">
        <v>160882290.15000001</v>
      </c>
      <c r="G83" s="12">
        <f t="shared" ref="G83:G85" si="9">F83-E83</f>
        <v>22649290.150000006</v>
      </c>
      <c r="H83" s="13">
        <v>116.38486479350082</v>
      </c>
      <c r="I83" s="12">
        <f t="shared" si="8"/>
        <v>5909290.150000006</v>
      </c>
      <c r="J83" s="13">
        <v>103.81310947713473</v>
      </c>
    </row>
    <row r="84" spans="1:10" ht="38.25" x14ac:dyDescent="0.25">
      <c r="A84" s="11" t="s">
        <v>51</v>
      </c>
      <c r="B84" s="11" t="s">
        <v>135</v>
      </c>
      <c r="C84" s="10" t="s">
        <v>136</v>
      </c>
      <c r="D84" s="12">
        <v>6030000</v>
      </c>
      <c r="E84" s="12">
        <v>6030000</v>
      </c>
      <c r="F84" s="12">
        <v>6029979.54</v>
      </c>
      <c r="G84" s="12">
        <f t="shared" si="9"/>
        <v>-20.459999999962747</v>
      </c>
      <c r="H84" s="13">
        <v>99.99966069651741</v>
      </c>
      <c r="I84" s="12">
        <f t="shared" si="8"/>
        <v>-20.459999999962747</v>
      </c>
      <c r="J84" s="13">
        <v>99.99966069651741</v>
      </c>
    </row>
    <row r="85" spans="1:10" x14ac:dyDescent="0.25">
      <c r="A85" s="7" t="s">
        <v>4</v>
      </c>
      <c r="B85" s="7" t="s">
        <v>137</v>
      </c>
      <c r="C85" s="6" t="s">
        <v>138</v>
      </c>
      <c r="D85" s="8">
        <v>62956000</v>
      </c>
      <c r="E85" s="8">
        <v>61707000</v>
      </c>
      <c r="F85" s="8">
        <v>64840044.579999998</v>
      </c>
      <c r="G85" s="8">
        <f t="shared" si="9"/>
        <v>3133044.5799999982</v>
      </c>
      <c r="H85" s="9">
        <v>105.07729200901032</v>
      </c>
      <c r="I85" s="8">
        <f t="shared" si="8"/>
        <v>1884044.5799999982</v>
      </c>
      <c r="J85" s="9">
        <v>102.99263704809709</v>
      </c>
    </row>
    <row r="86" spans="1:10" x14ac:dyDescent="0.25">
      <c r="A86" s="7" t="s">
        <v>4</v>
      </c>
      <c r="B86" s="7" t="s">
        <v>140</v>
      </c>
      <c r="C86" s="6" t="s">
        <v>141</v>
      </c>
      <c r="D86" s="8">
        <v>37673000</v>
      </c>
      <c r="E86" s="8">
        <v>37673000</v>
      </c>
      <c r="F86" s="8">
        <v>44517306.369999997</v>
      </c>
      <c r="G86" s="8">
        <f t="shared" ref="G86:G100" si="10">F86-E86</f>
        <v>6844306.3699999973</v>
      </c>
      <c r="H86" s="9">
        <v>118.16767013511003</v>
      </c>
      <c r="I86" s="8">
        <f t="shared" si="8"/>
        <v>6844306.3699999973</v>
      </c>
      <c r="J86" s="9">
        <v>118.16767013511003</v>
      </c>
    </row>
    <row r="87" spans="1:10" x14ac:dyDescent="0.25">
      <c r="A87" s="7" t="s">
        <v>4</v>
      </c>
      <c r="B87" s="7" t="s">
        <v>142</v>
      </c>
      <c r="C87" s="6" t="s">
        <v>143</v>
      </c>
      <c r="D87" s="8">
        <v>0</v>
      </c>
      <c r="E87" s="8">
        <v>0</v>
      </c>
      <c r="F87" s="8">
        <v>59116.86</v>
      </c>
      <c r="G87" s="8">
        <f t="shared" si="10"/>
        <v>59116.86</v>
      </c>
      <c r="H87" s="9">
        <v>0</v>
      </c>
      <c r="I87" s="8">
        <f t="shared" si="8"/>
        <v>59116.86</v>
      </c>
      <c r="J87" s="9">
        <v>0</v>
      </c>
    </row>
    <row r="88" spans="1:10" x14ac:dyDescent="0.25">
      <c r="A88" s="11" t="s">
        <v>107</v>
      </c>
      <c r="B88" s="11" t="s">
        <v>144</v>
      </c>
      <c r="C88" s="10" t="s">
        <v>145</v>
      </c>
      <c r="D88" s="12">
        <v>0</v>
      </c>
      <c r="E88" s="12">
        <v>0</v>
      </c>
      <c r="F88" s="12">
        <v>-35865.4</v>
      </c>
      <c r="G88" s="12">
        <f t="shared" si="10"/>
        <v>-35865.4</v>
      </c>
      <c r="H88" s="13">
        <v>0</v>
      </c>
      <c r="I88" s="12">
        <f t="shared" si="8"/>
        <v>-35865.4</v>
      </c>
      <c r="J88" s="13">
        <v>0</v>
      </c>
    </row>
    <row r="89" spans="1:10" x14ac:dyDescent="0.25">
      <c r="A89" s="11" t="s">
        <v>45</v>
      </c>
      <c r="B89" s="11" t="s">
        <v>144</v>
      </c>
      <c r="C89" s="10" t="s">
        <v>145</v>
      </c>
      <c r="D89" s="12">
        <v>0</v>
      </c>
      <c r="E89" s="12">
        <v>0</v>
      </c>
      <c r="F89" s="12">
        <v>97510</v>
      </c>
      <c r="G89" s="12">
        <f t="shared" si="10"/>
        <v>97510</v>
      </c>
      <c r="H89" s="13">
        <v>0</v>
      </c>
      <c r="I89" s="12">
        <f t="shared" ref="I89:I120" si="11">F89-D89</f>
        <v>97510</v>
      </c>
      <c r="J89" s="13">
        <v>0</v>
      </c>
    </row>
    <row r="90" spans="1:10" x14ac:dyDescent="0.25">
      <c r="A90" s="11" t="s">
        <v>51</v>
      </c>
      <c r="B90" s="11" t="s">
        <v>144</v>
      </c>
      <c r="C90" s="10" t="s">
        <v>145</v>
      </c>
      <c r="D90" s="12">
        <v>0</v>
      </c>
      <c r="E90" s="12">
        <v>0</v>
      </c>
      <c r="F90" s="12">
        <v>-2527.7399999999998</v>
      </c>
      <c r="G90" s="12">
        <f t="shared" si="10"/>
        <v>-2527.7399999999998</v>
      </c>
      <c r="H90" s="13">
        <v>0</v>
      </c>
      <c r="I90" s="12">
        <f t="shared" si="11"/>
        <v>-2527.7399999999998</v>
      </c>
      <c r="J90" s="13">
        <v>0</v>
      </c>
    </row>
    <row r="91" spans="1:10" x14ac:dyDescent="0.25">
      <c r="A91" s="7" t="s">
        <v>4</v>
      </c>
      <c r="B91" s="7" t="s">
        <v>146</v>
      </c>
      <c r="C91" s="6" t="s">
        <v>147</v>
      </c>
      <c r="D91" s="8">
        <v>37673000</v>
      </c>
      <c r="E91" s="8">
        <v>37673000</v>
      </c>
      <c r="F91" s="8">
        <v>44458189.509999998</v>
      </c>
      <c r="G91" s="8">
        <f t="shared" si="10"/>
        <v>6785189.5099999979</v>
      </c>
      <c r="H91" s="9">
        <v>118.01074910413291</v>
      </c>
      <c r="I91" s="8">
        <f t="shared" si="11"/>
        <v>6785189.5099999979</v>
      </c>
      <c r="J91" s="9">
        <v>118.01074910413291</v>
      </c>
    </row>
    <row r="92" spans="1:10" ht="38.25" x14ac:dyDescent="0.25">
      <c r="A92" s="11" t="s">
        <v>107</v>
      </c>
      <c r="B92" s="11" t="s">
        <v>148</v>
      </c>
      <c r="C92" s="10" t="s">
        <v>149</v>
      </c>
      <c r="D92" s="12">
        <v>201000</v>
      </c>
      <c r="E92" s="12">
        <v>201000</v>
      </c>
      <c r="F92" s="12">
        <v>425357.18</v>
      </c>
      <c r="G92" s="12">
        <f t="shared" si="10"/>
        <v>224357.18</v>
      </c>
      <c r="H92" s="13">
        <v>211.62048756218903</v>
      </c>
      <c r="I92" s="12">
        <f t="shared" si="11"/>
        <v>224357.18</v>
      </c>
      <c r="J92" s="13">
        <v>211.62048756218903</v>
      </c>
    </row>
    <row r="93" spans="1:10" ht="38.25" x14ac:dyDescent="0.25">
      <c r="A93" s="11" t="s">
        <v>93</v>
      </c>
      <c r="B93" s="11" t="s">
        <v>148</v>
      </c>
      <c r="C93" s="10" t="s">
        <v>149</v>
      </c>
      <c r="D93" s="12">
        <v>0</v>
      </c>
      <c r="E93" s="12">
        <v>0</v>
      </c>
      <c r="F93" s="12">
        <v>-1600</v>
      </c>
      <c r="G93" s="12">
        <f t="shared" si="10"/>
        <v>-1600</v>
      </c>
      <c r="H93" s="13">
        <v>0</v>
      </c>
      <c r="I93" s="12">
        <f t="shared" si="11"/>
        <v>-1600</v>
      </c>
      <c r="J93" s="13">
        <v>0</v>
      </c>
    </row>
    <row r="94" spans="1:10" x14ac:dyDescent="0.25">
      <c r="A94" s="11" t="s">
        <v>93</v>
      </c>
      <c r="B94" s="11" t="s">
        <v>150</v>
      </c>
      <c r="C94" s="10" t="s">
        <v>151</v>
      </c>
      <c r="D94" s="12">
        <v>0</v>
      </c>
      <c r="E94" s="12">
        <v>0</v>
      </c>
      <c r="F94" s="12">
        <v>11.54</v>
      </c>
      <c r="G94" s="12">
        <f t="shared" si="10"/>
        <v>11.54</v>
      </c>
      <c r="H94" s="13">
        <v>0</v>
      </c>
      <c r="I94" s="12">
        <f t="shared" si="11"/>
        <v>11.54</v>
      </c>
      <c r="J94" s="13">
        <v>0</v>
      </c>
    </row>
    <row r="95" spans="1:10" ht="25.5" x14ac:dyDescent="0.25">
      <c r="A95" s="11" t="s">
        <v>45</v>
      </c>
      <c r="B95" s="11" t="s">
        <v>152</v>
      </c>
      <c r="C95" s="10" t="s">
        <v>153</v>
      </c>
      <c r="D95" s="12">
        <v>24634000</v>
      </c>
      <c r="E95" s="12">
        <v>24634000</v>
      </c>
      <c r="F95" s="12">
        <v>28128053.09</v>
      </c>
      <c r="G95" s="12">
        <f t="shared" si="10"/>
        <v>3494053.09</v>
      </c>
      <c r="H95" s="13">
        <v>114.18386413087602</v>
      </c>
      <c r="I95" s="12">
        <f t="shared" si="11"/>
        <v>3494053.09</v>
      </c>
      <c r="J95" s="13">
        <v>114.18386413087602</v>
      </c>
    </row>
    <row r="96" spans="1:10" ht="25.5" x14ac:dyDescent="0.25">
      <c r="A96" s="11" t="s">
        <v>45</v>
      </c>
      <c r="B96" s="11" t="s">
        <v>154</v>
      </c>
      <c r="C96" s="10" t="s">
        <v>155</v>
      </c>
      <c r="D96" s="12">
        <v>2555000</v>
      </c>
      <c r="E96" s="12">
        <v>2555000</v>
      </c>
      <c r="F96" s="12">
        <v>4660560.5599999996</v>
      </c>
      <c r="G96" s="12">
        <f t="shared" si="10"/>
        <v>2105560.5599999996</v>
      </c>
      <c r="H96" s="13">
        <v>182.40941526418786</v>
      </c>
      <c r="I96" s="12">
        <f t="shared" si="11"/>
        <v>2105560.5599999996</v>
      </c>
      <c r="J96" s="13">
        <v>182.40941526418786</v>
      </c>
    </row>
    <row r="97" spans="1:10" x14ac:dyDescent="0.25">
      <c r="A97" s="11" t="s">
        <v>45</v>
      </c>
      <c r="B97" s="11" t="s">
        <v>150</v>
      </c>
      <c r="C97" s="10" t="s">
        <v>151</v>
      </c>
      <c r="D97" s="12">
        <v>3441000</v>
      </c>
      <c r="E97" s="12">
        <v>3441000</v>
      </c>
      <c r="F97" s="12">
        <v>3440882.15</v>
      </c>
      <c r="G97" s="12">
        <f t="shared" si="10"/>
        <v>-117.85000000009313</v>
      </c>
      <c r="H97" s="13">
        <v>99.996575123510596</v>
      </c>
      <c r="I97" s="12">
        <f t="shared" si="11"/>
        <v>-117.85000000009313</v>
      </c>
      <c r="J97" s="13">
        <v>99.996575123510596</v>
      </c>
    </row>
    <row r="98" spans="1:10" ht="51" x14ac:dyDescent="0.25">
      <c r="A98" s="11" t="s">
        <v>51</v>
      </c>
      <c r="B98" s="11" t="s">
        <v>156</v>
      </c>
      <c r="C98" s="10" t="s">
        <v>157</v>
      </c>
      <c r="D98" s="12">
        <v>4946000</v>
      </c>
      <c r="E98" s="12">
        <v>4946000</v>
      </c>
      <c r="F98" s="12">
        <v>5187437.05</v>
      </c>
      <c r="G98" s="12">
        <f t="shared" si="10"/>
        <v>241437.04999999981</v>
      </c>
      <c r="H98" s="13">
        <v>104.88146077638496</v>
      </c>
      <c r="I98" s="12">
        <f t="shared" si="11"/>
        <v>241437.04999999981</v>
      </c>
      <c r="J98" s="13">
        <v>104.88146077638496</v>
      </c>
    </row>
    <row r="99" spans="1:10" ht="38.25" x14ac:dyDescent="0.25">
      <c r="A99" s="11" t="s">
        <v>139</v>
      </c>
      <c r="B99" s="11" t="s">
        <v>148</v>
      </c>
      <c r="C99" s="10" t="s">
        <v>149</v>
      </c>
      <c r="D99" s="12">
        <v>1896000</v>
      </c>
      <c r="E99" s="12">
        <v>1896000</v>
      </c>
      <c r="F99" s="12">
        <v>2617487.94</v>
      </c>
      <c r="G99" s="12">
        <f t="shared" si="10"/>
        <v>721487.94</v>
      </c>
      <c r="H99" s="13">
        <v>138.05316139240506</v>
      </c>
      <c r="I99" s="12">
        <f t="shared" si="11"/>
        <v>721487.94</v>
      </c>
      <c r="J99" s="13">
        <v>138.05316139240506</v>
      </c>
    </row>
    <row r="100" spans="1:10" x14ac:dyDescent="0.25">
      <c r="A100" s="7" t="s">
        <v>4</v>
      </c>
      <c r="B100" s="7" t="s">
        <v>158</v>
      </c>
      <c r="C100" s="6" t="s">
        <v>159</v>
      </c>
      <c r="D100" s="8">
        <v>20224270585.48</v>
      </c>
      <c r="E100" s="8">
        <v>11877629452.709999</v>
      </c>
      <c r="F100" s="8">
        <v>11877600124.16</v>
      </c>
      <c r="G100" s="8">
        <f t="shared" si="10"/>
        <v>-29328.549999237061</v>
      </c>
      <c r="H100" s="9">
        <v>99.999753077412322</v>
      </c>
      <c r="I100" s="8">
        <f t="shared" si="11"/>
        <v>-8346670461.3199997</v>
      </c>
      <c r="J100" s="9">
        <v>58.729436366854756</v>
      </c>
    </row>
    <row r="101" spans="1:10" ht="25.5" x14ac:dyDescent="0.25">
      <c r="A101" s="7" t="s">
        <v>4</v>
      </c>
      <c r="B101" s="7" t="s">
        <v>160</v>
      </c>
      <c r="C101" s="6" t="s">
        <v>161</v>
      </c>
      <c r="D101" s="8">
        <v>19993580129.169998</v>
      </c>
      <c r="E101" s="8">
        <v>11647202760.4</v>
      </c>
      <c r="F101" s="8">
        <v>11647202760.4</v>
      </c>
      <c r="G101" s="8">
        <f t="shared" ref="G101:G152" si="12">F101-E101</f>
        <v>0</v>
      </c>
      <c r="H101" s="9">
        <v>100</v>
      </c>
      <c r="I101" s="8">
        <f t="shared" si="11"/>
        <v>-8346377368.7699986</v>
      </c>
      <c r="J101" s="9">
        <v>58.254713188695504</v>
      </c>
    </row>
    <row r="102" spans="1:10" ht="25.5" x14ac:dyDescent="0.25">
      <c r="A102" s="7" t="s">
        <v>4</v>
      </c>
      <c r="B102" s="7" t="s">
        <v>162</v>
      </c>
      <c r="C102" s="6" t="s">
        <v>163</v>
      </c>
      <c r="D102" s="8">
        <v>12584954179.17</v>
      </c>
      <c r="E102" s="8">
        <v>5680486549.6300001</v>
      </c>
      <c r="F102" s="8">
        <v>5680486549.6300001</v>
      </c>
      <c r="G102" s="8">
        <f t="shared" si="12"/>
        <v>0</v>
      </c>
      <c r="H102" s="9">
        <v>100</v>
      </c>
      <c r="I102" s="8">
        <f t="shared" si="11"/>
        <v>-6904467629.54</v>
      </c>
      <c r="J102" s="9">
        <v>45.137125401950712</v>
      </c>
    </row>
    <row r="103" spans="1:10" ht="51" x14ac:dyDescent="0.25">
      <c r="A103" s="11" t="s">
        <v>93</v>
      </c>
      <c r="B103" s="11" t="s">
        <v>164</v>
      </c>
      <c r="C103" s="10" t="s">
        <v>165</v>
      </c>
      <c r="D103" s="12">
        <v>12549970</v>
      </c>
      <c r="E103" s="12">
        <v>11320475.539999999</v>
      </c>
      <c r="F103" s="12">
        <v>11320475.539999999</v>
      </c>
      <c r="G103" s="12">
        <f t="shared" si="12"/>
        <v>0</v>
      </c>
      <c r="H103" s="13">
        <v>100</v>
      </c>
      <c r="I103" s="12">
        <f t="shared" si="11"/>
        <v>-1229494.4600000009</v>
      </c>
      <c r="J103" s="13">
        <v>90.203207975795948</v>
      </c>
    </row>
    <row r="104" spans="1:10" ht="63.75" x14ac:dyDescent="0.25">
      <c r="A104" s="11" t="s">
        <v>93</v>
      </c>
      <c r="B104" s="11" t="s">
        <v>166</v>
      </c>
      <c r="C104" s="10" t="s">
        <v>167</v>
      </c>
      <c r="D104" s="12">
        <v>9239010</v>
      </c>
      <c r="E104" s="12">
        <v>6489059.3399999999</v>
      </c>
      <c r="F104" s="12">
        <v>6489059.3399999999</v>
      </c>
      <c r="G104" s="12">
        <f t="shared" si="12"/>
        <v>0</v>
      </c>
      <c r="H104" s="13">
        <v>100</v>
      </c>
      <c r="I104" s="12">
        <f t="shared" si="11"/>
        <v>-2749950.66</v>
      </c>
      <c r="J104" s="13">
        <v>70.235440160796443</v>
      </c>
    </row>
    <row r="105" spans="1:10" ht="51" x14ac:dyDescent="0.25">
      <c r="A105" s="11" t="s">
        <v>45</v>
      </c>
      <c r="B105" s="11" t="s">
        <v>168</v>
      </c>
      <c r="C105" s="10" t="s">
        <v>169</v>
      </c>
      <c r="D105" s="12">
        <v>53135867</v>
      </c>
      <c r="E105" s="12">
        <v>53135867</v>
      </c>
      <c r="F105" s="12">
        <v>53135867</v>
      </c>
      <c r="G105" s="12">
        <f t="shared" si="12"/>
        <v>0</v>
      </c>
      <c r="H105" s="13">
        <v>100</v>
      </c>
      <c r="I105" s="12">
        <f t="shared" si="11"/>
        <v>0</v>
      </c>
      <c r="J105" s="13">
        <v>100</v>
      </c>
    </row>
    <row r="106" spans="1:10" ht="25.5" x14ac:dyDescent="0.25">
      <c r="A106" s="11" t="s">
        <v>45</v>
      </c>
      <c r="B106" s="11" t="s">
        <v>170</v>
      </c>
      <c r="C106" s="10" t="s">
        <v>171</v>
      </c>
      <c r="D106" s="12">
        <v>2000000000</v>
      </c>
      <c r="E106" s="12">
        <v>1847016011.9100001</v>
      </c>
      <c r="F106" s="12">
        <v>1847016011.9100001</v>
      </c>
      <c r="G106" s="12">
        <f t="shared" si="12"/>
        <v>0</v>
      </c>
      <c r="H106" s="13">
        <v>100</v>
      </c>
      <c r="I106" s="12">
        <f t="shared" si="11"/>
        <v>-152983988.08999991</v>
      </c>
      <c r="J106" s="13">
        <v>92.350800595500004</v>
      </c>
    </row>
    <row r="107" spans="1:10" ht="38.25" x14ac:dyDescent="0.25">
      <c r="A107" s="11" t="s">
        <v>45</v>
      </c>
      <c r="B107" s="11" t="s">
        <v>172</v>
      </c>
      <c r="C107" s="10" t="s">
        <v>173</v>
      </c>
      <c r="D107" s="12">
        <v>1326574200</v>
      </c>
      <c r="E107" s="12">
        <v>708363506.78999996</v>
      </c>
      <c r="F107" s="12">
        <v>708363506.78999996</v>
      </c>
      <c r="G107" s="12">
        <f t="shared" si="12"/>
        <v>0</v>
      </c>
      <c r="H107" s="13">
        <v>100</v>
      </c>
      <c r="I107" s="12">
        <f t="shared" si="11"/>
        <v>-618210693.21000004</v>
      </c>
      <c r="J107" s="13">
        <v>53.397955937180143</v>
      </c>
    </row>
    <row r="108" spans="1:10" ht="51" x14ac:dyDescent="0.25">
      <c r="A108" s="11" t="s">
        <v>45</v>
      </c>
      <c r="B108" s="11" t="s">
        <v>174</v>
      </c>
      <c r="C108" s="10" t="s">
        <v>175</v>
      </c>
      <c r="D108" s="12">
        <v>606250</v>
      </c>
      <c r="E108" s="12">
        <v>0</v>
      </c>
      <c r="F108" s="12">
        <v>0</v>
      </c>
      <c r="G108" s="12">
        <f t="shared" si="12"/>
        <v>0</v>
      </c>
      <c r="H108" s="13">
        <v>0</v>
      </c>
      <c r="I108" s="12">
        <f t="shared" si="11"/>
        <v>-606250</v>
      </c>
      <c r="J108" s="13">
        <v>0</v>
      </c>
    </row>
    <row r="109" spans="1:10" ht="38.25" x14ac:dyDescent="0.25">
      <c r="A109" s="11" t="s">
        <v>93</v>
      </c>
      <c r="B109" s="11" t="s">
        <v>176</v>
      </c>
      <c r="C109" s="10" t="s">
        <v>177</v>
      </c>
      <c r="D109" s="12">
        <v>258246020</v>
      </c>
      <c r="E109" s="12">
        <v>125697463.95</v>
      </c>
      <c r="F109" s="12">
        <v>125697463.95</v>
      </c>
      <c r="G109" s="12">
        <f t="shared" si="12"/>
        <v>0</v>
      </c>
      <c r="H109" s="13">
        <v>100</v>
      </c>
      <c r="I109" s="12">
        <f t="shared" si="11"/>
        <v>-132548556.05</v>
      </c>
      <c r="J109" s="13">
        <v>48.673533845749105</v>
      </c>
    </row>
    <row r="110" spans="1:10" ht="38.25" x14ac:dyDescent="0.25">
      <c r="A110" s="11" t="s">
        <v>45</v>
      </c>
      <c r="B110" s="11" t="s">
        <v>178</v>
      </c>
      <c r="C110" s="10" t="s">
        <v>179</v>
      </c>
      <c r="D110" s="12">
        <v>221415867</v>
      </c>
      <c r="E110" s="12">
        <v>221415867</v>
      </c>
      <c r="F110" s="12">
        <v>221415867</v>
      </c>
      <c r="G110" s="12">
        <f t="shared" si="12"/>
        <v>0</v>
      </c>
      <c r="H110" s="13">
        <v>100</v>
      </c>
      <c r="I110" s="12">
        <f t="shared" si="11"/>
        <v>0</v>
      </c>
      <c r="J110" s="13">
        <v>100</v>
      </c>
    </row>
    <row r="111" spans="1:10" ht="25.5" x14ac:dyDescent="0.25">
      <c r="A111" s="11" t="s">
        <v>45</v>
      </c>
      <c r="B111" s="11" t="s">
        <v>180</v>
      </c>
      <c r="C111" s="10" t="s">
        <v>181</v>
      </c>
      <c r="D111" s="12">
        <v>5141100</v>
      </c>
      <c r="E111" s="12">
        <v>5140998.84</v>
      </c>
      <c r="F111" s="12">
        <v>5140998.84</v>
      </c>
      <c r="G111" s="12">
        <f t="shared" si="12"/>
        <v>0</v>
      </c>
      <c r="H111" s="13">
        <v>100</v>
      </c>
      <c r="I111" s="12">
        <f t="shared" si="11"/>
        <v>-101.16000000014901</v>
      </c>
      <c r="J111" s="13">
        <v>99.998032327711968</v>
      </c>
    </row>
    <row r="112" spans="1:10" ht="38.25" x14ac:dyDescent="0.25">
      <c r="A112" s="11" t="s">
        <v>110</v>
      </c>
      <c r="B112" s="11" t="s">
        <v>182</v>
      </c>
      <c r="C112" s="10" t="s">
        <v>183</v>
      </c>
      <c r="D112" s="12">
        <v>1356838.43</v>
      </c>
      <c r="E112" s="12">
        <v>1356838.43</v>
      </c>
      <c r="F112" s="12">
        <v>1356838.43</v>
      </c>
      <c r="G112" s="12">
        <f t="shared" si="12"/>
        <v>0</v>
      </c>
      <c r="H112" s="13">
        <v>100</v>
      </c>
      <c r="I112" s="12">
        <f t="shared" si="11"/>
        <v>0</v>
      </c>
      <c r="J112" s="13">
        <v>100</v>
      </c>
    </row>
    <row r="113" spans="1:10" ht="25.5" x14ac:dyDescent="0.25">
      <c r="A113" s="11" t="s">
        <v>110</v>
      </c>
      <c r="B113" s="11" t="s">
        <v>184</v>
      </c>
      <c r="C113" s="10" t="s">
        <v>185</v>
      </c>
      <c r="D113" s="12">
        <v>141237470</v>
      </c>
      <c r="E113" s="12">
        <v>88231730.329999998</v>
      </c>
      <c r="F113" s="12">
        <v>88231730.329999998</v>
      </c>
      <c r="G113" s="12">
        <f t="shared" si="12"/>
        <v>0</v>
      </c>
      <c r="H113" s="13">
        <v>100</v>
      </c>
      <c r="I113" s="12">
        <f t="shared" si="11"/>
        <v>-53005739.670000002</v>
      </c>
      <c r="J113" s="13">
        <v>62.470483455983739</v>
      </c>
    </row>
    <row r="114" spans="1:10" ht="25.5" x14ac:dyDescent="0.25">
      <c r="A114" s="11" t="s">
        <v>45</v>
      </c>
      <c r="B114" s="11" t="s">
        <v>184</v>
      </c>
      <c r="C114" s="10" t="s">
        <v>185</v>
      </c>
      <c r="D114" s="12">
        <v>431731980</v>
      </c>
      <c r="E114" s="12">
        <v>168808224.59999999</v>
      </c>
      <c r="F114" s="12">
        <v>168808224.59999999</v>
      </c>
      <c r="G114" s="12">
        <f t="shared" si="12"/>
        <v>0</v>
      </c>
      <c r="H114" s="13">
        <v>100</v>
      </c>
      <c r="I114" s="12">
        <f t="shared" si="11"/>
        <v>-262923755.40000001</v>
      </c>
      <c r="J114" s="13">
        <v>39.100236354971898</v>
      </c>
    </row>
    <row r="115" spans="1:10" ht="25.5" x14ac:dyDescent="0.25">
      <c r="A115" s="11" t="s">
        <v>93</v>
      </c>
      <c r="B115" s="11" t="s">
        <v>186</v>
      </c>
      <c r="C115" s="10" t="s">
        <v>187</v>
      </c>
      <c r="D115" s="12">
        <v>102236255.34999999</v>
      </c>
      <c r="E115" s="12">
        <v>85455186.359999999</v>
      </c>
      <c r="F115" s="12">
        <v>85455186.359999999</v>
      </c>
      <c r="G115" s="12">
        <f t="shared" si="12"/>
        <v>0</v>
      </c>
      <c r="H115" s="13">
        <v>100</v>
      </c>
      <c r="I115" s="12">
        <f t="shared" si="11"/>
        <v>-16781068.989999995</v>
      </c>
      <c r="J115" s="13">
        <v>83.585990182689144</v>
      </c>
    </row>
    <row r="116" spans="1:10" x14ac:dyDescent="0.25">
      <c r="A116" s="11" t="s">
        <v>4</v>
      </c>
      <c r="B116" s="11" t="s">
        <v>188</v>
      </c>
      <c r="C116" s="10" t="s">
        <v>189</v>
      </c>
      <c r="D116" s="12">
        <v>8021483351.3900003</v>
      </c>
      <c r="E116" s="12">
        <v>2358055319.54</v>
      </c>
      <c r="F116" s="12">
        <v>2358055319.54</v>
      </c>
      <c r="G116" s="12">
        <f t="shared" si="12"/>
        <v>0</v>
      </c>
      <c r="H116" s="13">
        <v>100</v>
      </c>
      <c r="I116" s="12">
        <f t="shared" si="11"/>
        <v>-5663428031.8500004</v>
      </c>
      <c r="J116" s="13">
        <v>29.39674890843456</v>
      </c>
    </row>
    <row r="117" spans="1:10" ht="25.5" x14ac:dyDescent="0.25">
      <c r="A117" s="11" t="s">
        <v>107</v>
      </c>
      <c r="B117" s="11" t="s">
        <v>190</v>
      </c>
      <c r="C117" s="10" t="s">
        <v>191</v>
      </c>
      <c r="D117" s="12">
        <v>14084000</v>
      </c>
      <c r="E117" s="12">
        <v>13934716</v>
      </c>
      <c r="F117" s="12">
        <v>13934716</v>
      </c>
      <c r="G117" s="12">
        <f t="shared" si="12"/>
        <v>0</v>
      </c>
      <c r="H117" s="13">
        <v>100</v>
      </c>
      <c r="I117" s="12">
        <f t="shared" si="11"/>
        <v>-149284</v>
      </c>
      <c r="J117" s="13">
        <v>98.940045441635903</v>
      </c>
    </row>
    <row r="118" spans="1:10" ht="25.5" x14ac:dyDescent="0.25">
      <c r="A118" s="11" t="s">
        <v>107</v>
      </c>
      <c r="B118" s="11" t="s">
        <v>192</v>
      </c>
      <c r="C118" s="10" t="s">
        <v>193</v>
      </c>
      <c r="D118" s="12">
        <v>16538030</v>
      </c>
      <c r="E118" s="12">
        <v>0</v>
      </c>
      <c r="F118" s="12">
        <v>0</v>
      </c>
      <c r="G118" s="12">
        <f t="shared" si="12"/>
        <v>0</v>
      </c>
      <c r="H118" s="13">
        <v>0</v>
      </c>
      <c r="I118" s="12">
        <f t="shared" si="11"/>
        <v>-16538030</v>
      </c>
      <c r="J118" s="13">
        <v>0</v>
      </c>
    </row>
    <row r="119" spans="1:10" ht="25.5" x14ac:dyDescent="0.25">
      <c r="A119" s="11" t="s">
        <v>110</v>
      </c>
      <c r="B119" s="11" t="s">
        <v>194</v>
      </c>
      <c r="C119" s="10" t="s">
        <v>195</v>
      </c>
      <c r="D119" s="12">
        <v>95904000</v>
      </c>
      <c r="E119" s="12">
        <v>25025293.800000001</v>
      </c>
      <c r="F119" s="12">
        <v>25025293.800000001</v>
      </c>
      <c r="G119" s="12">
        <f t="shared" si="12"/>
        <v>0</v>
      </c>
      <c r="H119" s="13">
        <v>100</v>
      </c>
      <c r="I119" s="12">
        <f t="shared" si="11"/>
        <v>-70878706.200000003</v>
      </c>
      <c r="J119" s="13">
        <v>26.094108483483485</v>
      </c>
    </row>
    <row r="120" spans="1:10" ht="51" x14ac:dyDescent="0.25">
      <c r="A120" s="11" t="s">
        <v>110</v>
      </c>
      <c r="B120" s="11" t="s">
        <v>196</v>
      </c>
      <c r="C120" s="10" t="s">
        <v>197</v>
      </c>
      <c r="D120" s="12">
        <v>300000</v>
      </c>
      <c r="E120" s="12">
        <v>282680.90000000002</v>
      </c>
      <c r="F120" s="12">
        <v>282680.90000000002</v>
      </c>
      <c r="G120" s="12">
        <f t="shared" si="12"/>
        <v>0</v>
      </c>
      <c r="H120" s="13">
        <v>100</v>
      </c>
      <c r="I120" s="12">
        <f t="shared" si="11"/>
        <v>-17319.099999999977</v>
      </c>
      <c r="J120" s="13">
        <v>94.226966666666684</v>
      </c>
    </row>
    <row r="121" spans="1:10" ht="51" x14ac:dyDescent="0.25">
      <c r="A121" s="11" t="s">
        <v>110</v>
      </c>
      <c r="B121" s="11" t="s">
        <v>198</v>
      </c>
      <c r="C121" s="10" t="s">
        <v>199</v>
      </c>
      <c r="D121" s="12">
        <v>62897980</v>
      </c>
      <c r="E121" s="12">
        <v>33414990.300000001</v>
      </c>
      <c r="F121" s="12">
        <v>33414990.300000001</v>
      </c>
      <c r="G121" s="12">
        <f t="shared" si="12"/>
        <v>0</v>
      </c>
      <c r="H121" s="13">
        <v>100</v>
      </c>
      <c r="I121" s="12">
        <f t="shared" ref="I121:I152" si="13">F121-D121</f>
        <v>-29482989.699999999</v>
      </c>
      <c r="J121" s="13">
        <v>53.125697041463013</v>
      </c>
    </row>
    <row r="122" spans="1:10" ht="25.5" x14ac:dyDescent="0.25">
      <c r="A122" s="11" t="s">
        <v>110</v>
      </c>
      <c r="B122" s="11" t="s">
        <v>200</v>
      </c>
      <c r="C122" s="10" t="s">
        <v>201</v>
      </c>
      <c r="D122" s="12">
        <v>112860000</v>
      </c>
      <c r="E122" s="12">
        <v>45947656.5</v>
      </c>
      <c r="F122" s="12">
        <v>45947656.5</v>
      </c>
      <c r="G122" s="12">
        <f t="shared" si="12"/>
        <v>0</v>
      </c>
      <c r="H122" s="13">
        <v>100</v>
      </c>
      <c r="I122" s="12">
        <f t="shared" si="13"/>
        <v>-66912343.5</v>
      </c>
      <c r="J122" s="13">
        <v>40.712082668793194</v>
      </c>
    </row>
    <row r="123" spans="1:10" ht="38.25" x14ac:dyDescent="0.25">
      <c r="A123" s="11" t="s">
        <v>202</v>
      </c>
      <c r="B123" s="11" t="s">
        <v>203</v>
      </c>
      <c r="C123" s="10" t="s">
        <v>204</v>
      </c>
      <c r="D123" s="12">
        <v>45144000</v>
      </c>
      <c r="E123" s="12">
        <v>43570133.68</v>
      </c>
      <c r="F123" s="12">
        <v>43570133.68</v>
      </c>
      <c r="G123" s="12">
        <f t="shared" si="12"/>
        <v>0</v>
      </c>
      <c r="H123" s="13">
        <v>100</v>
      </c>
      <c r="I123" s="12">
        <f t="shared" si="13"/>
        <v>-1573866.3200000003</v>
      </c>
      <c r="J123" s="13">
        <v>96.513675527201855</v>
      </c>
    </row>
    <row r="124" spans="1:10" ht="89.25" x14ac:dyDescent="0.25">
      <c r="A124" s="11" t="s">
        <v>93</v>
      </c>
      <c r="B124" s="11" t="s">
        <v>205</v>
      </c>
      <c r="C124" s="10" t="s">
        <v>206</v>
      </c>
      <c r="D124" s="12">
        <v>2050600</v>
      </c>
      <c r="E124" s="12">
        <v>0</v>
      </c>
      <c r="F124" s="12">
        <v>0</v>
      </c>
      <c r="G124" s="12">
        <f t="shared" si="12"/>
        <v>0</v>
      </c>
      <c r="H124" s="13">
        <v>0</v>
      </c>
      <c r="I124" s="12">
        <f t="shared" si="13"/>
        <v>-2050600</v>
      </c>
      <c r="J124" s="13">
        <v>0</v>
      </c>
    </row>
    <row r="125" spans="1:10" ht="51" x14ac:dyDescent="0.25">
      <c r="A125" s="11" t="s">
        <v>93</v>
      </c>
      <c r="B125" s="11" t="s">
        <v>207</v>
      </c>
      <c r="C125" s="10" t="s">
        <v>208</v>
      </c>
      <c r="D125" s="12">
        <v>932000</v>
      </c>
      <c r="E125" s="12">
        <v>440075</v>
      </c>
      <c r="F125" s="12">
        <v>440075</v>
      </c>
      <c r="G125" s="12">
        <f t="shared" si="12"/>
        <v>0</v>
      </c>
      <c r="H125" s="13">
        <v>100</v>
      </c>
      <c r="I125" s="12">
        <f t="shared" si="13"/>
        <v>-491925</v>
      </c>
      <c r="J125" s="13">
        <v>47.218347639484982</v>
      </c>
    </row>
    <row r="126" spans="1:10" ht="51" x14ac:dyDescent="0.25">
      <c r="A126" s="11" t="s">
        <v>93</v>
      </c>
      <c r="B126" s="11" t="s">
        <v>209</v>
      </c>
      <c r="C126" s="10" t="s">
        <v>210</v>
      </c>
      <c r="D126" s="12">
        <v>47054000</v>
      </c>
      <c r="E126" s="12">
        <v>34619011</v>
      </c>
      <c r="F126" s="12">
        <v>34619011</v>
      </c>
      <c r="G126" s="12">
        <f t="shared" si="12"/>
        <v>0</v>
      </c>
      <c r="H126" s="13">
        <v>100</v>
      </c>
      <c r="I126" s="12">
        <f t="shared" si="13"/>
        <v>-12434989</v>
      </c>
      <c r="J126" s="13">
        <v>73.572939601309145</v>
      </c>
    </row>
    <row r="127" spans="1:10" ht="76.5" x14ac:dyDescent="0.25">
      <c r="A127" s="11" t="s">
        <v>93</v>
      </c>
      <c r="B127" s="11" t="s">
        <v>211</v>
      </c>
      <c r="C127" s="10" t="s">
        <v>212</v>
      </c>
      <c r="D127" s="12">
        <v>2498500</v>
      </c>
      <c r="E127" s="12">
        <v>2031452.88</v>
      </c>
      <c r="F127" s="12">
        <v>2031452.88</v>
      </c>
      <c r="G127" s="12">
        <f t="shared" si="12"/>
        <v>0</v>
      </c>
      <c r="H127" s="13">
        <v>100</v>
      </c>
      <c r="I127" s="12">
        <f t="shared" si="13"/>
        <v>-467047.12000000011</v>
      </c>
      <c r="J127" s="13">
        <v>81.30689933960376</v>
      </c>
    </row>
    <row r="128" spans="1:10" ht="38.25" x14ac:dyDescent="0.25">
      <c r="A128" s="11" t="s">
        <v>93</v>
      </c>
      <c r="B128" s="11" t="s">
        <v>213</v>
      </c>
      <c r="C128" s="10" t="s">
        <v>214</v>
      </c>
      <c r="D128" s="12">
        <v>52900000</v>
      </c>
      <c r="E128" s="12">
        <v>21254609.949999999</v>
      </c>
      <c r="F128" s="12">
        <v>21254609.949999999</v>
      </c>
      <c r="G128" s="12">
        <f t="shared" si="12"/>
        <v>0</v>
      </c>
      <c r="H128" s="13">
        <v>100</v>
      </c>
      <c r="I128" s="12">
        <f t="shared" si="13"/>
        <v>-31645390.050000001</v>
      </c>
      <c r="J128" s="13">
        <v>40.178846786389414</v>
      </c>
    </row>
    <row r="129" spans="1:10" ht="63.75" x14ac:dyDescent="0.25">
      <c r="A129" s="11" t="s">
        <v>93</v>
      </c>
      <c r="B129" s="11" t="s">
        <v>215</v>
      </c>
      <c r="C129" s="10" t="s">
        <v>216</v>
      </c>
      <c r="D129" s="12">
        <v>102890000</v>
      </c>
      <c r="E129" s="12">
        <v>49972869.259999998</v>
      </c>
      <c r="F129" s="12">
        <v>49972869.259999998</v>
      </c>
      <c r="G129" s="12">
        <f t="shared" si="12"/>
        <v>0</v>
      </c>
      <c r="H129" s="13">
        <v>100</v>
      </c>
      <c r="I129" s="12">
        <f t="shared" si="13"/>
        <v>-52917130.740000002</v>
      </c>
      <c r="J129" s="13">
        <v>48.569218835649721</v>
      </c>
    </row>
    <row r="130" spans="1:10" ht="89.25" x14ac:dyDescent="0.25">
      <c r="A130" s="11" t="s">
        <v>93</v>
      </c>
      <c r="B130" s="11" t="s">
        <v>217</v>
      </c>
      <c r="C130" s="10" t="s">
        <v>218</v>
      </c>
      <c r="D130" s="12">
        <v>1598400</v>
      </c>
      <c r="E130" s="12">
        <v>0</v>
      </c>
      <c r="F130" s="12">
        <v>0</v>
      </c>
      <c r="G130" s="12">
        <f t="shared" si="12"/>
        <v>0</v>
      </c>
      <c r="H130" s="13">
        <v>0</v>
      </c>
      <c r="I130" s="12">
        <f t="shared" si="13"/>
        <v>-1598400</v>
      </c>
      <c r="J130" s="13">
        <v>0</v>
      </c>
    </row>
    <row r="131" spans="1:10" ht="38.25" x14ac:dyDescent="0.25">
      <c r="A131" s="11" t="s">
        <v>93</v>
      </c>
      <c r="B131" s="11" t="s">
        <v>219</v>
      </c>
      <c r="C131" s="10" t="s">
        <v>220</v>
      </c>
      <c r="D131" s="12">
        <v>61103736</v>
      </c>
      <c r="E131" s="12">
        <v>0</v>
      </c>
      <c r="F131" s="12">
        <v>0</v>
      </c>
      <c r="G131" s="12">
        <f t="shared" si="12"/>
        <v>0</v>
      </c>
      <c r="H131" s="13">
        <v>0</v>
      </c>
      <c r="I131" s="12">
        <f t="shared" si="13"/>
        <v>-61103736</v>
      </c>
      <c r="J131" s="13">
        <v>0</v>
      </c>
    </row>
    <row r="132" spans="1:10" ht="38.25" x14ac:dyDescent="0.25">
      <c r="A132" s="11" t="s">
        <v>93</v>
      </c>
      <c r="B132" s="11" t="s">
        <v>221</v>
      </c>
      <c r="C132" s="10" t="s">
        <v>222</v>
      </c>
      <c r="D132" s="12">
        <v>1459337.87</v>
      </c>
      <c r="E132" s="12">
        <v>385690.18</v>
      </c>
      <c r="F132" s="12">
        <v>385690.18</v>
      </c>
      <c r="G132" s="12">
        <f t="shared" si="12"/>
        <v>0</v>
      </c>
      <c r="H132" s="13">
        <v>100</v>
      </c>
      <c r="I132" s="12">
        <f t="shared" si="13"/>
        <v>-1073647.6900000002</v>
      </c>
      <c r="J132" s="13">
        <v>26.429121585119969</v>
      </c>
    </row>
    <row r="133" spans="1:10" ht="38.25" x14ac:dyDescent="0.25">
      <c r="A133" s="11" t="s">
        <v>93</v>
      </c>
      <c r="B133" s="11" t="s">
        <v>223</v>
      </c>
      <c r="C133" s="10" t="s">
        <v>224</v>
      </c>
      <c r="D133" s="12">
        <v>8757000</v>
      </c>
      <c r="E133" s="12">
        <v>3912941.61</v>
      </c>
      <c r="F133" s="12">
        <v>3912941.61</v>
      </c>
      <c r="G133" s="12">
        <f t="shared" si="12"/>
        <v>0</v>
      </c>
      <c r="H133" s="13">
        <v>100</v>
      </c>
      <c r="I133" s="12">
        <f t="shared" si="13"/>
        <v>-4844058.3900000006</v>
      </c>
      <c r="J133" s="13">
        <v>44.683585817060631</v>
      </c>
    </row>
    <row r="134" spans="1:10" ht="51" x14ac:dyDescent="0.25">
      <c r="A134" s="11" t="s">
        <v>93</v>
      </c>
      <c r="B134" s="11" t="s">
        <v>225</v>
      </c>
      <c r="C134" s="10" t="s">
        <v>226</v>
      </c>
      <c r="D134" s="12">
        <v>6156000</v>
      </c>
      <c r="E134" s="12">
        <v>0</v>
      </c>
      <c r="F134" s="12">
        <v>0</v>
      </c>
      <c r="G134" s="12">
        <f t="shared" si="12"/>
        <v>0</v>
      </c>
      <c r="H134" s="13">
        <v>0</v>
      </c>
      <c r="I134" s="12">
        <f t="shared" si="13"/>
        <v>-6156000</v>
      </c>
      <c r="J134" s="13">
        <v>0</v>
      </c>
    </row>
    <row r="135" spans="1:10" ht="89.25" x14ac:dyDescent="0.25">
      <c r="A135" s="11" t="s">
        <v>45</v>
      </c>
      <c r="B135" s="11" t="s">
        <v>227</v>
      </c>
      <c r="C135" s="10" t="s">
        <v>228</v>
      </c>
      <c r="D135" s="12">
        <v>183000</v>
      </c>
      <c r="E135" s="12">
        <v>55450.13</v>
      </c>
      <c r="F135" s="12">
        <v>55450.13</v>
      </c>
      <c r="G135" s="12">
        <f t="shared" si="12"/>
        <v>0</v>
      </c>
      <c r="H135" s="13">
        <v>100</v>
      </c>
      <c r="I135" s="12">
        <f t="shared" si="13"/>
        <v>-127549.87</v>
      </c>
      <c r="J135" s="13">
        <v>30.300617486338798</v>
      </c>
    </row>
    <row r="136" spans="1:10" ht="38.25" x14ac:dyDescent="0.25">
      <c r="A136" s="11" t="s">
        <v>45</v>
      </c>
      <c r="B136" s="11" t="s">
        <v>229</v>
      </c>
      <c r="C136" s="10" t="s">
        <v>230</v>
      </c>
      <c r="D136" s="12">
        <v>1076189000</v>
      </c>
      <c r="E136" s="12">
        <v>323325581.81999999</v>
      </c>
      <c r="F136" s="12">
        <v>323325581.81999999</v>
      </c>
      <c r="G136" s="12">
        <f t="shared" si="12"/>
        <v>0</v>
      </c>
      <c r="H136" s="13">
        <v>100</v>
      </c>
      <c r="I136" s="12">
        <f t="shared" si="13"/>
        <v>-752863418.18000007</v>
      </c>
      <c r="J136" s="13">
        <v>30.043568724452673</v>
      </c>
    </row>
    <row r="137" spans="1:10" ht="25.5" x14ac:dyDescent="0.25">
      <c r="A137" s="11" t="s">
        <v>45</v>
      </c>
      <c r="B137" s="11" t="s">
        <v>231</v>
      </c>
      <c r="C137" s="10" t="s">
        <v>232</v>
      </c>
      <c r="D137" s="12">
        <v>32435700</v>
      </c>
      <c r="E137" s="12">
        <v>0</v>
      </c>
      <c r="F137" s="12">
        <v>0</v>
      </c>
      <c r="G137" s="12">
        <f t="shared" si="12"/>
        <v>0</v>
      </c>
      <c r="H137" s="13">
        <v>0</v>
      </c>
      <c r="I137" s="12">
        <f t="shared" si="13"/>
        <v>-32435700</v>
      </c>
      <c r="J137" s="13">
        <v>0</v>
      </c>
    </row>
    <row r="138" spans="1:10" ht="63.75" x14ac:dyDescent="0.25">
      <c r="A138" s="11" t="s">
        <v>45</v>
      </c>
      <c r="B138" s="11" t="s">
        <v>233</v>
      </c>
      <c r="C138" s="10" t="s">
        <v>234</v>
      </c>
      <c r="D138" s="12">
        <v>908404000</v>
      </c>
      <c r="E138" s="12">
        <v>27791284.210000001</v>
      </c>
      <c r="F138" s="12">
        <v>27791284.210000001</v>
      </c>
      <c r="G138" s="12">
        <f t="shared" si="12"/>
        <v>0</v>
      </c>
      <c r="H138" s="13">
        <v>100</v>
      </c>
      <c r="I138" s="12">
        <f t="shared" si="13"/>
        <v>-880612715.78999996</v>
      </c>
      <c r="J138" s="13">
        <v>3.0593529101589163</v>
      </c>
    </row>
    <row r="139" spans="1:10" ht="25.5" x14ac:dyDescent="0.25">
      <c r="A139" s="11" t="s">
        <v>45</v>
      </c>
      <c r="B139" s="11" t="s">
        <v>235</v>
      </c>
      <c r="C139" s="10" t="s">
        <v>236</v>
      </c>
      <c r="D139" s="12">
        <v>3270110</v>
      </c>
      <c r="E139" s="12">
        <v>2262531.4500000002</v>
      </c>
      <c r="F139" s="12">
        <v>2262531.4500000002</v>
      </c>
      <c r="G139" s="12">
        <f t="shared" si="12"/>
        <v>0</v>
      </c>
      <c r="H139" s="13">
        <v>100</v>
      </c>
      <c r="I139" s="12">
        <f t="shared" si="13"/>
        <v>-1007578.5499999998</v>
      </c>
      <c r="J139" s="13">
        <v>69.188236787141719</v>
      </c>
    </row>
    <row r="140" spans="1:10" ht="38.25" x14ac:dyDescent="0.25">
      <c r="A140" s="11" t="s">
        <v>45</v>
      </c>
      <c r="B140" s="11" t="s">
        <v>237</v>
      </c>
      <c r="C140" s="10" t="s">
        <v>238</v>
      </c>
      <c r="D140" s="12">
        <v>17941000</v>
      </c>
      <c r="E140" s="12">
        <v>10887107.57</v>
      </c>
      <c r="F140" s="12">
        <v>10887107.57</v>
      </c>
      <c r="G140" s="12">
        <f t="shared" si="12"/>
        <v>0</v>
      </c>
      <c r="H140" s="13">
        <v>100</v>
      </c>
      <c r="I140" s="12">
        <f t="shared" si="13"/>
        <v>-7053892.4299999997</v>
      </c>
      <c r="J140" s="13">
        <v>60.682835795106186</v>
      </c>
    </row>
    <row r="141" spans="1:10" ht="38.25" x14ac:dyDescent="0.25">
      <c r="A141" s="11" t="s">
        <v>45</v>
      </c>
      <c r="B141" s="11" t="s">
        <v>239</v>
      </c>
      <c r="C141" s="10" t="s">
        <v>240</v>
      </c>
      <c r="D141" s="12">
        <v>1082408522</v>
      </c>
      <c r="E141" s="12">
        <v>396282720.29000002</v>
      </c>
      <c r="F141" s="12">
        <v>396282720.29000002</v>
      </c>
      <c r="G141" s="12">
        <f t="shared" si="12"/>
        <v>0</v>
      </c>
      <c r="H141" s="13">
        <v>100</v>
      </c>
      <c r="I141" s="12">
        <f t="shared" si="13"/>
        <v>-686125801.71000004</v>
      </c>
      <c r="J141" s="13">
        <v>36.611197365461983</v>
      </c>
    </row>
    <row r="142" spans="1:10" ht="38.25" x14ac:dyDescent="0.25">
      <c r="A142" s="11" t="s">
        <v>45</v>
      </c>
      <c r="B142" s="11" t="s">
        <v>241</v>
      </c>
      <c r="C142" s="10" t="s">
        <v>242</v>
      </c>
      <c r="D142" s="12">
        <v>58400000</v>
      </c>
      <c r="E142" s="12">
        <v>58400000</v>
      </c>
      <c r="F142" s="12">
        <v>58400000</v>
      </c>
      <c r="G142" s="12">
        <f t="shared" si="12"/>
        <v>0</v>
      </c>
      <c r="H142" s="13">
        <v>100</v>
      </c>
      <c r="I142" s="12">
        <f t="shared" si="13"/>
        <v>0</v>
      </c>
      <c r="J142" s="13">
        <v>100</v>
      </c>
    </row>
    <row r="143" spans="1:10" ht="25.5" x14ac:dyDescent="0.25">
      <c r="A143" s="11" t="s">
        <v>45</v>
      </c>
      <c r="B143" s="11" t="s">
        <v>243</v>
      </c>
      <c r="C143" s="10" t="s">
        <v>244</v>
      </c>
      <c r="D143" s="12">
        <v>7301980</v>
      </c>
      <c r="E143" s="12">
        <v>0</v>
      </c>
      <c r="F143" s="12">
        <v>0</v>
      </c>
      <c r="G143" s="12">
        <f t="shared" si="12"/>
        <v>0</v>
      </c>
      <c r="H143" s="13">
        <v>0</v>
      </c>
      <c r="I143" s="12">
        <f t="shared" si="13"/>
        <v>-7301980</v>
      </c>
      <c r="J143" s="13">
        <v>0</v>
      </c>
    </row>
    <row r="144" spans="1:10" ht="25.5" x14ac:dyDescent="0.25">
      <c r="A144" s="11" t="s">
        <v>45</v>
      </c>
      <c r="B144" s="11" t="s">
        <v>245</v>
      </c>
      <c r="C144" s="10" t="s">
        <v>246</v>
      </c>
      <c r="D144" s="12">
        <v>69467930</v>
      </c>
      <c r="E144" s="12">
        <v>56967927.93</v>
      </c>
      <c r="F144" s="12">
        <v>56967927.93</v>
      </c>
      <c r="G144" s="12">
        <f t="shared" si="12"/>
        <v>0</v>
      </c>
      <c r="H144" s="13">
        <v>100</v>
      </c>
      <c r="I144" s="12">
        <f t="shared" si="13"/>
        <v>-12500002.07</v>
      </c>
      <c r="J144" s="13">
        <v>82.006082418174827</v>
      </c>
    </row>
    <row r="145" spans="1:10" ht="38.25" x14ac:dyDescent="0.25">
      <c r="A145" s="11" t="s">
        <v>45</v>
      </c>
      <c r="B145" s="11" t="s">
        <v>247</v>
      </c>
      <c r="C145" s="10" t="s">
        <v>248</v>
      </c>
      <c r="D145" s="12">
        <v>66284750</v>
      </c>
      <c r="E145" s="12">
        <v>55196096.859999999</v>
      </c>
      <c r="F145" s="12">
        <v>55196096.859999999</v>
      </c>
      <c r="G145" s="12">
        <f t="shared" si="12"/>
        <v>0</v>
      </c>
      <c r="H145" s="13">
        <v>100</v>
      </c>
      <c r="I145" s="12">
        <f t="shared" si="13"/>
        <v>-11088653.140000001</v>
      </c>
      <c r="J145" s="13">
        <v>83.271185091593466</v>
      </c>
    </row>
    <row r="146" spans="1:10" ht="38.25" x14ac:dyDescent="0.25">
      <c r="A146" s="11" t="s">
        <v>45</v>
      </c>
      <c r="B146" s="11" t="s">
        <v>249</v>
      </c>
      <c r="C146" s="10" t="s">
        <v>250</v>
      </c>
      <c r="D146" s="12">
        <v>388750000</v>
      </c>
      <c r="E146" s="12">
        <v>138820000</v>
      </c>
      <c r="F146" s="12">
        <v>138820000</v>
      </c>
      <c r="G146" s="12">
        <f t="shared" si="12"/>
        <v>0</v>
      </c>
      <c r="H146" s="13">
        <v>100</v>
      </c>
      <c r="I146" s="12">
        <f t="shared" si="13"/>
        <v>-249930000</v>
      </c>
      <c r="J146" s="13">
        <v>35.709324758842442</v>
      </c>
    </row>
    <row r="147" spans="1:10" ht="38.25" x14ac:dyDescent="0.25">
      <c r="A147" s="11" t="s">
        <v>45</v>
      </c>
      <c r="B147" s="11" t="s">
        <v>251</v>
      </c>
      <c r="C147" s="10" t="s">
        <v>252</v>
      </c>
      <c r="D147" s="12">
        <v>6502000</v>
      </c>
      <c r="E147" s="12">
        <v>0</v>
      </c>
      <c r="F147" s="12">
        <v>0</v>
      </c>
      <c r="G147" s="12">
        <f t="shared" si="12"/>
        <v>0</v>
      </c>
      <c r="H147" s="13">
        <v>0</v>
      </c>
      <c r="I147" s="12">
        <f t="shared" si="13"/>
        <v>-6502000</v>
      </c>
      <c r="J147" s="13">
        <v>0</v>
      </c>
    </row>
    <row r="148" spans="1:10" ht="38.25" x14ac:dyDescent="0.25">
      <c r="A148" s="11" t="s">
        <v>45</v>
      </c>
      <c r="B148" s="11" t="s">
        <v>253</v>
      </c>
      <c r="C148" s="10" t="s">
        <v>254</v>
      </c>
      <c r="D148" s="12">
        <v>184910459.52000001</v>
      </c>
      <c r="E148" s="12">
        <v>128571731.37</v>
      </c>
      <c r="F148" s="12">
        <v>128571731.37</v>
      </c>
      <c r="G148" s="12">
        <f t="shared" si="12"/>
        <v>0</v>
      </c>
      <c r="H148" s="13">
        <v>100</v>
      </c>
      <c r="I148" s="12">
        <f t="shared" si="13"/>
        <v>-56338728.150000006</v>
      </c>
      <c r="J148" s="13">
        <v>69.531886786584735</v>
      </c>
    </row>
    <row r="149" spans="1:10" ht="25.5" x14ac:dyDescent="0.25">
      <c r="A149" s="11" t="s">
        <v>45</v>
      </c>
      <c r="B149" s="11" t="s">
        <v>194</v>
      </c>
      <c r="C149" s="10" t="s">
        <v>195</v>
      </c>
      <c r="D149" s="12">
        <v>232292460</v>
      </c>
      <c r="E149" s="12">
        <v>36346260.060000002</v>
      </c>
      <c r="F149" s="12">
        <v>36346260.060000002</v>
      </c>
      <c r="G149" s="12">
        <f t="shared" si="12"/>
        <v>0</v>
      </c>
      <c r="H149" s="13">
        <v>100</v>
      </c>
      <c r="I149" s="12">
        <f t="shared" si="13"/>
        <v>-195946199.94</v>
      </c>
      <c r="J149" s="13">
        <v>15.646767036691593</v>
      </c>
    </row>
    <row r="150" spans="1:10" x14ac:dyDescent="0.25">
      <c r="A150" s="11" t="s">
        <v>45</v>
      </c>
      <c r="B150" s="11" t="s">
        <v>255</v>
      </c>
      <c r="C150" s="10" t="s">
        <v>256</v>
      </c>
      <c r="D150" s="12">
        <v>68774440</v>
      </c>
      <c r="E150" s="12">
        <v>14247991.779999999</v>
      </c>
      <c r="F150" s="12">
        <v>14247991.779999999</v>
      </c>
      <c r="G150" s="12">
        <f t="shared" si="12"/>
        <v>0</v>
      </c>
      <c r="H150" s="13">
        <v>100</v>
      </c>
      <c r="I150" s="12">
        <f t="shared" si="13"/>
        <v>-54526448.219999999</v>
      </c>
      <c r="J150" s="13">
        <v>20.716986979465045</v>
      </c>
    </row>
    <row r="151" spans="1:10" ht="38.25" x14ac:dyDescent="0.25">
      <c r="A151" s="11" t="s">
        <v>45</v>
      </c>
      <c r="B151" s="11" t="s">
        <v>257</v>
      </c>
      <c r="C151" s="10" t="s">
        <v>258</v>
      </c>
      <c r="D151" s="12">
        <v>11130000</v>
      </c>
      <c r="E151" s="12">
        <v>11041475.01</v>
      </c>
      <c r="F151" s="12">
        <v>11041475.01</v>
      </c>
      <c r="G151" s="12">
        <f t="shared" si="12"/>
        <v>0</v>
      </c>
      <c r="H151" s="13">
        <v>100</v>
      </c>
      <c r="I151" s="12">
        <f t="shared" si="13"/>
        <v>-88524.990000000224</v>
      </c>
      <c r="J151" s="13">
        <v>99.204627223719683</v>
      </c>
    </row>
    <row r="152" spans="1:10" ht="38.25" x14ac:dyDescent="0.25">
      <c r="A152" s="11" t="s">
        <v>45</v>
      </c>
      <c r="B152" s="11" t="s">
        <v>259</v>
      </c>
      <c r="C152" s="10" t="s">
        <v>260</v>
      </c>
      <c r="D152" s="12">
        <v>221206540</v>
      </c>
      <c r="E152" s="12">
        <v>186080287.80000001</v>
      </c>
      <c r="F152" s="12">
        <v>186080287.80000001</v>
      </c>
      <c r="G152" s="12">
        <f t="shared" si="12"/>
        <v>0</v>
      </c>
      <c r="H152" s="13">
        <v>100</v>
      </c>
      <c r="I152" s="12">
        <f t="shared" si="13"/>
        <v>-35126252.199999988</v>
      </c>
      <c r="J152" s="13">
        <v>84.120608640232803</v>
      </c>
    </row>
    <row r="153" spans="1:10" ht="25.5" x14ac:dyDescent="0.25">
      <c r="A153" s="11" t="s">
        <v>45</v>
      </c>
      <c r="B153" s="11" t="s">
        <v>261</v>
      </c>
      <c r="C153" s="10" t="s">
        <v>262</v>
      </c>
      <c r="D153" s="12">
        <v>15636760</v>
      </c>
      <c r="E153" s="12">
        <v>0</v>
      </c>
      <c r="F153" s="12">
        <v>0</v>
      </c>
      <c r="G153" s="12">
        <f t="shared" ref="G153:G207" si="14">F153-E153</f>
        <v>0</v>
      </c>
      <c r="H153" s="13">
        <v>0</v>
      </c>
      <c r="I153" s="12">
        <f t="shared" ref="I153:I184" si="15">F153-D153</f>
        <v>-15636760</v>
      </c>
      <c r="J153" s="13">
        <v>0</v>
      </c>
    </row>
    <row r="154" spans="1:10" ht="38.25" x14ac:dyDescent="0.25">
      <c r="A154" s="11" t="s">
        <v>45</v>
      </c>
      <c r="B154" s="11" t="s">
        <v>263</v>
      </c>
      <c r="C154" s="10" t="s">
        <v>264</v>
      </c>
      <c r="D154" s="12">
        <v>5896210</v>
      </c>
      <c r="E154" s="12">
        <v>5295718.4400000004</v>
      </c>
      <c r="F154" s="12">
        <v>5295718.4400000004</v>
      </c>
      <c r="G154" s="12">
        <f t="shared" si="14"/>
        <v>0</v>
      </c>
      <c r="H154" s="13">
        <v>100</v>
      </c>
      <c r="I154" s="12">
        <f t="shared" si="15"/>
        <v>-600491.55999999959</v>
      </c>
      <c r="J154" s="13">
        <v>89.815634789127259</v>
      </c>
    </row>
    <row r="155" spans="1:10" ht="38.25" x14ac:dyDescent="0.25">
      <c r="A155" s="11" t="s">
        <v>45</v>
      </c>
      <c r="B155" s="11" t="s">
        <v>265</v>
      </c>
      <c r="C155" s="10" t="s">
        <v>266</v>
      </c>
      <c r="D155" s="12">
        <v>14850000</v>
      </c>
      <c r="E155" s="12">
        <v>0</v>
      </c>
      <c r="F155" s="12">
        <v>0</v>
      </c>
      <c r="G155" s="12">
        <f t="shared" si="14"/>
        <v>0</v>
      </c>
      <c r="H155" s="13">
        <v>0</v>
      </c>
      <c r="I155" s="12">
        <f t="shared" si="15"/>
        <v>-14850000</v>
      </c>
      <c r="J155" s="13">
        <v>0</v>
      </c>
    </row>
    <row r="156" spans="1:10" ht="38.25" x14ac:dyDescent="0.25">
      <c r="A156" s="11" t="s">
        <v>45</v>
      </c>
      <c r="B156" s="11" t="s">
        <v>267</v>
      </c>
      <c r="C156" s="10" t="s">
        <v>268</v>
      </c>
      <c r="D156" s="12">
        <v>50208000</v>
      </c>
      <c r="E156" s="12">
        <v>0</v>
      </c>
      <c r="F156" s="12">
        <v>0</v>
      </c>
      <c r="G156" s="12">
        <f t="shared" si="14"/>
        <v>0</v>
      </c>
      <c r="H156" s="13">
        <v>0</v>
      </c>
      <c r="I156" s="12">
        <f t="shared" si="15"/>
        <v>-50208000</v>
      </c>
      <c r="J156" s="13">
        <v>0</v>
      </c>
    </row>
    <row r="157" spans="1:10" ht="38.25" x14ac:dyDescent="0.25">
      <c r="A157" s="11" t="s">
        <v>45</v>
      </c>
      <c r="B157" s="11" t="s">
        <v>269</v>
      </c>
      <c r="C157" s="10" t="s">
        <v>270</v>
      </c>
      <c r="D157" s="12">
        <v>34446640</v>
      </c>
      <c r="E157" s="12">
        <v>0</v>
      </c>
      <c r="F157" s="12">
        <v>0</v>
      </c>
      <c r="G157" s="12">
        <f t="shared" si="14"/>
        <v>0</v>
      </c>
      <c r="H157" s="13">
        <v>0</v>
      </c>
      <c r="I157" s="12">
        <f t="shared" si="15"/>
        <v>-34446640</v>
      </c>
      <c r="J157" s="13">
        <v>0</v>
      </c>
    </row>
    <row r="158" spans="1:10" ht="25.5" x14ac:dyDescent="0.25">
      <c r="A158" s="11" t="s">
        <v>45</v>
      </c>
      <c r="B158" s="11" t="s">
        <v>271</v>
      </c>
      <c r="C158" s="10" t="s">
        <v>272</v>
      </c>
      <c r="D158" s="12">
        <v>29637800</v>
      </c>
      <c r="E158" s="12">
        <v>0</v>
      </c>
      <c r="F158" s="12">
        <v>0</v>
      </c>
      <c r="G158" s="12">
        <f t="shared" si="14"/>
        <v>0</v>
      </c>
      <c r="H158" s="13">
        <v>0</v>
      </c>
      <c r="I158" s="12">
        <f t="shared" si="15"/>
        <v>-29637800</v>
      </c>
      <c r="J158" s="13">
        <v>0</v>
      </c>
    </row>
    <row r="159" spans="1:10" ht="51" x14ac:dyDescent="0.25">
      <c r="A159" s="11" t="s">
        <v>45</v>
      </c>
      <c r="B159" s="11" t="s">
        <v>273</v>
      </c>
      <c r="C159" s="10" t="s">
        <v>274</v>
      </c>
      <c r="D159" s="12">
        <v>44092000</v>
      </c>
      <c r="E159" s="12">
        <v>44091122.390000001</v>
      </c>
      <c r="F159" s="12">
        <v>44091122.390000001</v>
      </c>
      <c r="G159" s="12">
        <f t="shared" si="14"/>
        <v>0</v>
      </c>
      <c r="H159" s="13">
        <v>100</v>
      </c>
      <c r="I159" s="12">
        <f t="shared" si="15"/>
        <v>-877.60999999940395</v>
      </c>
      <c r="J159" s="13">
        <v>99.998009593577066</v>
      </c>
    </row>
    <row r="160" spans="1:10" ht="38.25" x14ac:dyDescent="0.25">
      <c r="A160" s="11" t="s">
        <v>45</v>
      </c>
      <c r="B160" s="11" t="s">
        <v>275</v>
      </c>
      <c r="C160" s="10" t="s">
        <v>276</v>
      </c>
      <c r="D160" s="12">
        <v>9373000</v>
      </c>
      <c r="E160" s="12">
        <v>0</v>
      </c>
      <c r="F160" s="12">
        <v>0</v>
      </c>
      <c r="G160" s="12">
        <f t="shared" si="14"/>
        <v>0</v>
      </c>
      <c r="H160" s="13">
        <v>0</v>
      </c>
      <c r="I160" s="12">
        <f t="shared" si="15"/>
        <v>-9373000</v>
      </c>
      <c r="J160" s="13">
        <v>0</v>
      </c>
    </row>
    <row r="161" spans="1:10" ht="25.5" x14ac:dyDescent="0.25">
      <c r="A161" s="11" t="s">
        <v>45</v>
      </c>
      <c r="B161" s="11" t="s">
        <v>277</v>
      </c>
      <c r="C161" s="10" t="s">
        <v>278</v>
      </c>
      <c r="D161" s="12">
        <v>5983070</v>
      </c>
      <c r="E161" s="12">
        <v>0</v>
      </c>
      <c r="F161" s="12">
        <v>0</v>
      </c>
      <c r="G161" s="12">
        <f t="shared" si="14"/>
        <v>0</v>
      </c>
      <c r="H161" s="13">
        <v>0</v>
      </c>
      <c r="I161" s="12">
        <f t="shared" si="15"/>
        <v>-5983070</v>
      </c>
      <c r="J161" s="13">
        <v>0</v>
      </c>
    </row>
    <row r="162" spans="1:10" ht="63.75" x14ac:dyDescent="0.25">
      <c r="A162" s="11" t="s">
        <v>45</v>
      </c>
      <c r="B162" s="11" t="s">
        <v>279</v>
      </c>
      <c r="C162" s="10" t="s">
        <v>280</v>
      </c>
      <c r="D162" s="12">
        <v>400129766</v>
      </c>
      <c r="E162" s="12">
        <v>134522000.94999999</v>
      </c>
      <c r="F162" s="12">
        <v>134522000.94999999</v>
      </c>
      <c r="G162" s="12">
        <f t="shared" si="14"/>
        <v>0</v>
      </c>
      <c r="H162" s="13">
        <v>100</v>
      </c>
      <c r="I162" s="12">
        <f t="shared" si="15"/>
        <v>-265607765.05000001</v>
      </c>
      <c r="J162" s="13">
        <v>33.61959353706267</v>
      </c>
    </row>
    <row r="163" spans="1:10" ht="38.25" x14ac:dyDescent="0.25">
      <c r="A163" s="11" t="s">
        <v>45</v>
      </c>
      <c r="B163" s="11" t="s">
        <v>281</v>
      </c>
      <c r="C163" s="10" t="s">
        <v>282</v>
      </c>
      <c r="D163" s="12">
        <v>450643130</v>
      </c>
      <c r="E163" s="12">
        <v>64344629.359999999</v>
      </c>
      <c r="F163" s="12">
        <v>64344629.359999999</v>
      </c>
      <c r="G163" s="12">
        <f t="shared" si="14"/>
        <v>0</v>
      </c>
      <c r="H163" s="13">
        <v>100</v>
      </c>
      <c r="I163" s="12">
        <f t="shared" si="15"/>
        <v>-386298500.63999999</v>
      </c>
      <c r="J163" s="13">
        <v>14.278400152244638</v>
      </c>
    </row>
    <row r="164" spans="1:10" ht="38.25" x14ac:dyDescent="0.25">
      <c r="A164" s="11" t="s">
        <v>45</v>
      </c>
      <c r="B164" s="11" t="s">
        <v>283</v>
      </c>
      <c r="C164" s="10" t="s">
        <v>284</v>
      </c>
      <c r="D164" s="12">
        <v>265858630</v>
      </c>
      <c r="E164" s="12">
        <v>95055810.700000003</v>
      </c>
      <c r="F164" s="12">
        <v>95055810.700000003</v>
      </c>
      <c r="G164" s="12">
        <f t="shared" si="14"/>
        <v>0</v>
      </c>
      <c r="H164" s="13">
        <v>100</v>
      </c>
      <c r="I164" s="12">
        <f t="shared" si="15"/>
        <v>-170802819.30000001</v>
      </c>
      <c r="J164" s="13">
        <v>35.754269364887648</v>
      </c>
    </row>
    <row r="165" spans="1:10" ht="25.5" x14ac:dyDescent="0.25">
      <c r="A165" s="11" t="s">
        <v>45</v>
      </c>
      <c r="B165" s="11" t="s">
        <v>285</v>
      </c>
      <c r="C165" s="10" t="s">
        <v>286</v>
      </c>
      <c r="D165" s="12">
        <v>0</v>
      </c>
      <c r="E165" s="12">
        <v>0</v>
      </c>
      <c r="F165" s="12">
        <v>0</v>
      </c>
      <c r="G165" s="12">
        <f t="shared" si="14"/>
        <v>0</v>
      </c>
      <c r="H165" s="13">
        <v>0</v>
      </c>
      <c r="I165" s="12">
        <f t="shared" si="15"/>
        <v>0</v>
      </c>
      <c r="J165" s="13">
        <v>0</v>
      </c>
    </row>
    <row r="166" spans="1:10" ht="51" x14ac:dyDescent="0.25">
      <c r="A166" s="11" t="s">
        <v>45</v>
      </c>
      <c r="B166" s="11" t="s">
        <v>287</v>
      </c>
      <c r="C166" s="10" t="s">
        <v>288</v>
      </c>
      <c r="D166" s="12">
        <v>1066111020</v>
      </c>
      <c r="E166" s="12">
        <v>88566301.599999994</v>
      </c>
      <c r="F166" s="12">
        <v>88566301.599999994</v>
      </c>
      <c r="G166" s="12">
        <f t="shared" si="14"/>
        <v>0</v>
      </c>
      <c r="H166" s="13">
        <v>100</v>
      </c>
      <c r="I166" s="12">
        <f t="shared" si="15"/>
        <v>-977544718.39999998</v>
      </c>
      <c r="J166" s="13">
        <v>8.307418264938299</v>
      </c>
    </row>
    <row r="167" spans="1:10" ht="38.25" x14ac:dyDescent="0.25">
      <c r="A167" s="11" t="s">
        <v>45</v>
      </c>
      <c r="B167" s="11" t="s">
        <v>289</v>
      </c>
      <c r="C167" s="10" t="s">
        <v>290</v>
      </c>
      <c r="D167" s="12">
        <v>62781250</v>
      </c>
      <c r="E167" s="12">
        <v>59375000</v>
      </c>
      <c r="F167" s="12">
        <v>59375000</v>
      </c>
      <c r="G167" s="12">
        <f t="shared" si="14"/>
        <v>0</v>
      </c>
      <c r="H167" s="13">
        <v>100</v>
      </c>
      <c r="I167" s="12">
        <f t="shared" si="15"/>
        <v>-3406250</v>
      </c>
      <c r="J167" s="13">
        <v>94.57441513190642</v>
      </c>
    </row>
    <row r="168" spans="1:10" ht="38.25" x14ac:dyDescent="0.25">
      <c r="A168" s="11" t="s">
        <v>45</v>
      </c>
      <c r="B168" s="11" t="s">
        <v>291</v>
      </c>
      <c r="C168" s="10" t="s">
        <v>292</v>
      </c>
      <c r="D168" s="12">
        <v>428195000</v>
      </c>
      <c r="E168" s="12">
        <v>95736168.760000005</v>
      </c>
      <c r="F168" s="12">
        <v>95736168.760000005</v>
      </c>
      <c r="G168" s="12">
        <f t="shared" si="14"/>
        <v>0</v>
      </c>
      <c r="H168" s="13">
        <v>100</v>
      </c>
      <c r="I168" s="12">
        <f t="shared" si="15"/>
        <v>-332458831.24000001</v>
      </c>
      <c r="J168" s="13">
        <v>22.358077221826505</v>
      </c>
    </row>
    <row r="169" spans="1:10" ht="51" x14ac:dyDescent="0.25">
      <c r="A169" s="11" t="s">
        <v>45</v>
      </c>
      <c r="B169" s="11" t="s">
        <v>293</v>
      </c>
      <c r="C169" s="10" t="s">
        <v>294</v>
      </c>
      <c r="D169" s="12">
        <v>66661600</v>
      </c>
      <c r="E169" s="12">
        <v>50000000</v>
      </c>
      <c r="F169" s="12">
        <v>50000000</v>
      </c>
      <c r="G169" s="12">
        <f t="shared" si="14"/>
        <v>0</v>
      </c>
      <c r="H169" s="13">
        <v>100</v>
      </c>
      <c r="I169" s="12">
        <f t="shared" si="15"/>
        <v>-16661600</v>
      </c>
      <c r="J169" s="13">
        <v>75.005700433232931</v>
      </c>
    </row>
    <row r="170" spans="1:10" x14ac:dyDescent="0.25">
      <c r="A170" s="11" t="s">
        <v>4</v>
      </c>
      <c r="B170" s="11" t="s">
        <v>295</v>
      </c>
      <c r="C170" s="10" t="s">
        <v>296</v>
      </c>
      <c r="D170" s="12">
        <v>6749041340</v>
      </c>
      <c r="E170" s="12">
        <v>5855516310.2799997</v>
      </c>
      <c r="F170" s="12">
        <v>5855516310.2799997</v>
      </c>
      <c r="G170" s="12">
        <f t="shared" si="14"/>
        <v>0</v>
      </c>
      <c r="H170" s="13">
        <v>100</v>
      </c>
      <c r="I170" s="12">
        <f t="shared" si="15"/>
        <v>-893525029.72000027</v>
      </c>
      <c r="J170" s="13">
        <v>86.760711859560189</v>
      </c>
    </row>
    <row r="171" spans="1:10" ht="51" x14ac:dyDescent="0.25">
      <c r="A171" s="11" t="s">
        <v>45</v>
      </c>
      <c r="B171" s="11" t="s">
        <v>297</v>
      </c>
      <c r="C171" s="10" t="s">
        <v>298</v>
      </c>
      <c r="D171" s="12">
        <v>6671000</v>
      </c>
      <c r="E171" s="12">
        <v>4927953.97</v>
      </c>
      <c r="F171" s="12">
        <v>4927953.97</v>
      </c>
      <c r="G171" s="12">
        <f t="shared" si="14"/>
        <v>0</v>
      </c>
      <c r="H171" s="13">
        <v>100</v>
      </c>
      <c r="I171" s="12">
        <f t="shared" si="15"/>
        <v>-1743046.0300000003</v>
      </c>
      <c r="J171" s="13">
        <v>73.871293209413878</v>
      </c>
    </row>
    <row r="172" spans="1:10" ht="51" x14ac:dyDescent="0.25">
      <c r="A172" s="11" t="s">
        <v>45</v>
      </c>
      <c r="B172" s="11" t="s">
        <v>299</v>
      </c>
      <c r="C172" s="10" t="s">
        <v>300</v>
      </c>
      <c r="D172" s="12">
        <v>54297000</v>
      </c>
      <c r="E172" s="12">
        <v>33754392.289999999</v>
      </c>
      <c r="F172" s="12">
        <v>33754392.289999999</v>
      </c>
      <c r="G172" s="12">
        <f t="shared" si="14"/>
        <v>0</v>
      </c>
      <c r="H172" s="13">
        <v>100</v>
      </c>
      <c r="I172" s="12">
        <f t="shared" si="15"/>
        <v>-20542607.710000001</v>
      </c>
      <c r="J172" s="13">
        <v>62.166219662228116</v>
      </c>
    </row>
    <row r="173" spans="1:10" ht="63.75" x14ac:dyDescent="0.25">
      <c r="A173" s="11" t="s">
        <v>93</v>
      </c>
      <c r="B173" s="11" t="s">
        <v>301</v>
      </c>
      <c r="C173" s="10" t="s">
        <v>302</v>
      </c>
      <c r="D173" s="12">
        <v>57000</v>
      </c>
      <c r="E173" s="12">
        <v>0</v>
      </c>
      <c r="F173" s="12">
        <v>0</v>
      </c>
      <c r="G173" s="12">
        <f t="shared" si="14"/>
        <v>0</v>
      </c>
      <c r="H173" s="13">
        <v>0</v>
      </c>
      <c r="I173" s="12">
        <f t="shared" si="15"/>
        <v>-57000</v>
      </c>
      <c r="J173" s="13">
        <v>0</v>
      </c>
    </row>
    <row r="174" spans="1:10" ht="38.25" x14ac:dyDescent="0.25">
      <c r="A174" s="11" t="s">
        <v>45</v>
      </c>
      <c r="B174" s="11" t="s">
        <v>303</v>
      </c>
      <c r="C174" s="10" t="s">
        <v>304</v>
      </c>
      <c r="D174" s="12">
        <v>26565000</v>
      </c>
      <c r="E174" s="12">
        <v>23910259.399999999</v>
      </c>
      <c r="F174" s="12">
        <v>23910259.399999999</v>
      </c>
      <c r="G174" s="12">
        <f t="shared" si="14"/>
        <v>0</v>
      </c>
      <c r="H174" s="13">
        <v>100</v>
      </c>
      <c r="I174" s="12">
        <f t="shared" si="15"/>
        <v>-2654740.6000000015</v>
      </c>
      <c r="J174" s="13">
        <v>90.006623000188213</v>
      </c>
    </row>
    <row r="175" spans="1:10" ht="51" x14ac:dyDescent="0.25">
      <c r="A175" s="11" t="s">
        <v>45</v>
      </c>
      <c r="B175" s="11" t="s">
        <v>305</v>
      </c>
      <c r="C175" s="10" t="s">
        <v>306</v>
      </c>
      <c r="D175" s="12">
        <v>14759000</v>
      </c>
      <c r="E175" s="12">
        <v>11069249.939999999</v>
      </c>
      <c r="F175" s="12">
        <v>11069249.939999999</v>
      </c>
      <c r="G175" s="12">
        <f t="shared" si="14"/>
        <v>0</v>
      </c>
      <c r="H175" s="13">
        <v>100</v>
      </c>
      <c r="I175" s="12">
        <f t="shared" si="15"/>
        <v>-3689750.0600000005</v>
      </c>
      <c r="J175" s="13">
        <v>74.999999593468388</v>
      </c>
    </row>
    <row r="176" spans="1:10" ht="63.75" x14ac:dyDescent="0.25">
      <c r="A176" s="11" t="s">
        <v>45</v>
      </c>
      <c r="B176" s="11" t="s">
        <v>307</v>
      </c>
      <c r="C176" s="10" t="s">
        <v>308</v>
      </c>
      <c r="D176" s="12">
        <v>13366000</v>
      </c>
      <c r="E176" s="12">
        <v>10668282.75</v>
      </c>
      <c r="F176" s="12">
        <v>10668282.75</v>
      </c>
      <c r="G176" s="12">
        <f t="shared" si="14"/>
        <v>0</v>
      </c>
      <c r="H176" s="13">
        <v>100</v>
      </c>
      <c r="I176" s="12">
        <f t="shared" si="15"/>
        <v>-2697717.25</v>
      </c>
      <c r="J176" s="13">
        <v>79.816570028430348</v>
      </c>
    </row>
    <row r="177" spans="1:10" ht="140.25" x14ac:dyDescent="0.25">
      <c r="A177" s="11" t="s">
        <v>45</v>
      </c>
      <c r="B177" s="11" t="s">
        <v>309</v>
      </c>
      <c r="C177" s="10" t="s">
        <v>310</v>
      </c>
      <c r="D177" s="12">
        <v>2965000</v>
      </c>
      <c r="E177" s="12">
        <v>2784000</v>
      </c>
      <c r="F177" s="12">
        <v>2784000</v>
      </c>
      <c r="G177" s="12">
        <f t="shared" si="14"/>
        <v>0</v>
      </c>
      <c r="H177" s="13">
        <v>100</v>
      </c>
      <c r="I177" s="12">
        <f t="shared" si="15"/>
        <v>-181000</v>
      </c>
      <c r="J177" s="13">
        <v>93.895446880269816</v>
      </c>
    </row>
    <row r="178" spans="1:10" ht="38.25" x14ac:dyDescent="0.25">
      <c r="A178" s="11" t="s">
        <v>45</v>
      </c>
      <c r="B178" s="11" t="s">
        <v>311</v>
      </c>
      <c r="C178" s="10" t="s">
        <v>312</v>
      </c>
      <c r="D178" s="12">
        <v>8620000</v>
      </c>
      <c r="E178" s="12">
        <v>8620000</v>
      </c>
      <c r="F178" s="12">
        <v>8620000</v>
      </c>
      <c r="G178" s="12">
        <f t="shared" si="14"/>
        <v>0</v>
      </c>
      <c r="H178" s="13">
        <v>100</v>
      </c>
      <c r="I178" s="12">
        <f t="shared" si="15"/>
        <v>0</v>
      </c>
      <c r="J178" s="13">
        <v>100</v>
      </c>
    </row>
    <row r="179" spans="1:10" ht="51" x14ac:dyDescent="0.25">
      <c r="A179" s="11" t="s">
        <v>45</v>
      </c>
      <c r="B179" s="11" t="s">
        <v>313</v>
      </c>
      <c r="C179" s="10" t="s">
        <v>314</v>
      </c>
      <c r="D179" s="12">
        <v>708000</v>
      </c>
      <c r="E179" s="12">
        <v>708000</v>
      </c>
      <c r="F179" s="12">
        <v>708000</v>
      </c>
      <c r="G179" s="12">
        <f t="shared" si="14"/>
        <v>0</v>
      </c>
      <c r="H179" s="13">
        <v>100</v>
      </c>
      <c r="I179" s="12">
        <f t="shared" si="15"/>
        <v>0</v>
      </c>
      <c r="J179" s="13">
        <v>100</v>
      </c>
    </row>
    <row r="180" spans="1:10" ht="63.75" x14ac:dyDescent="0.25">
      <c r="A180" s="11" t="s">
        <v>45</v>
      </c>
      <c r="B180" s="11" t="s">
        <v>315</v>
      </c>
      <c r="C180" s="10" t="s">
        <v>316</v>
      </c>
      <c r="D180" s="12">
        <v>3027000</v>
      </c>
      <c r="E180" s="12">
        <v>0</v>
      </c>
      <c r="F180" s="12">
        <v>0</v>
      </c>
      <c r="G180" s="12">
        <f t="shared" si="14"/>
        <v>0</v>
      </c>
      <c r="H180" s="13">
        <v>0</v>
      </c>
      <c r="I180" s="12">
        <f t="shared" si="15"/>
        <v>-3027000</v>
      </c>
      <c r="J180" s="13">
        <v>0</v>
      </c>
    </row>
    <row r="181" spans="1:10" ht="118.5" customHeight="1" x14ac:dyDescent="0.25">
      <c r="A181" s="11" t="s">
        <v>45</v>
      </c>
      <c r="B181" s="11" t="s">
        <v>317</v>
      </c>
      <c r="C181" s="10" t="s">
        <v>318</v>
      </c>
      <c r="D181" s="12">
        <v>3952000</v>
      </c>
      <c r="E181" s="12">
        <v>3405262.2</v>
      </c>
      <c r="F181" s="12">
        <v>3405262.2</v>
      </c>
      <c r="G181" s="12">
        <f t="shared" si="14"/>
        <v>0</v>
      </c>
      <c r="H181" s="13">
        <v>100</v>
      </c>
      <c r="I181" s="12">
        <f t="shared" si="15"/>
        <v>-546737.79999999981</v>
      </c>
      <c r="J181" s="13">
        <v>86.165541497975724</v>
      </c>
    </row>
    <row r="182" spans="1:10" ht="89.25" x14ac:dyDescent="0.25">
      <c r="A182" s="11" t="s">
        <v>45</v>
      </c>
      <c r="B182" s="11" t="s">
        <v>319</v>
      </c>
      <c r="C182" s="10" t="s">
        <v>320</v>
      </c>
      <c r="D182" s="12">
        <v>6551340</v>
      </c>
      <c r="E182" s="12">
        <v>6551340</v>
      </c>
      <c r="F182" s="12">
        <v>6551340</v>
      </c>
      <c r="G182" s="12">
        <f t="shared" si="14"/>
        <v>0</v>
      </c>
      <c r="H182" s="13">
        <v>100</v>
      </c>
      <c r="I182" s="12">
        <f t="shared" si="15"/>
        <v>0</v>
      </c>
      <c r="J182" s="13">
        <v>100</v>
      </c>
    </row>
    <row r="183" spans="1:10" ht="63.75" x14ac:dyDescent="0.25">
      <c r="A183" s="11" t="s">
        <v>45</v>
      </c>
      <c r="B183" s="11" t="s">
        <v>321</v>
      </c>
      <c r="C183" s="10" t="s">
        <v>322</v>
      </c>
      <c r="D183" s="12">
        <v>650000</v>
      </c>
      <c r="E183" s="12">
        <v>0</v>
      </c>
      <c r="F183" s="12">
        <v>0</v>
      </c>
      <c r="G183" s="12">
        <f t="shared" si="14"/>
        <v>0</v>
      </c>
      <c r="H183" s="13">
        <v>0</v>
      </c>
      <c r="I183" s="12">
        <f t="shared" si="15"/>
        <v>-650000</v>
      </c>
      <c r="J183" s="13">
        <v>0</v>
      </c>
    </row>
    <row r="184" spans="1:10" ht="76.5" x14ac:dyDescent="0.25">
      <c r="A184" s="11" t="s">
        <v>107</v>
      </c>
      <c r="B184" s="11" t="s">
        <v>323</v>
      </c>
      <c r="C184" s="10" t="s">
        <v>324</v>
      </c>
      <c r="D184" s="12">
        <v>6090000</v>
      </c>
      <c r="E184" s="12">
        <v>4568500</v>
      </c>
      <c r="F184" s="12">
        <v>4568500</v>
      </c>
      <c r="G184" s="12">
        <f t="shared" si="14"/>
        <v>0</v>
      </c>
      <c r="H184" s="13">
        <v>100</v>
      </c>
      <c r="I184" s="12">
        <f t="shared" si="15"/>
        <v>-1521500</v>
      </c>
      <c r="J184" s="13">
        <v>75.016420361247953</v>
      </c>
    </row>
    <row r="185" spans="1:10" ht="76.5" x14ac:dyDescent="0.25">
      <c r="A185" s="11" t="s">
        <v>93</v>
      </c>
      <c r="B185" s="11" t="s">
        <v>325</v>
      </c>
      <c r="C185" s="10" t="s">
        <v>326</v>
      </c>
      <c r="D185" s="12">
        <v>1190000</v>
      </c>
      <c r="E185" s="12">
        <v>689498.32</v>
      </c>
      <c r="F185" s="12">
        <v>689498.32</v>
      </c>
      <c r="G185" s="12">
        <f t="shared" si="14"/>
        <v>0</v>
      </c>
      <c r="H185" s="13">
        <v>100</v>
      </c>
      <c r="I185" s="12">
        <f t="shared" ref="I185:I216" si="16">F185-D185</f>
        <v>-500501.68000000005</v>
      </c>
      <c r="J185" s="13">
        <v>57.94103529411764</v>
      </c>
    </row>
    <row r="186" spans="1:10" ht="63.75" x14ac:dyDescent="0.25">
      <c r="A186" s="11" t="s">
        <v>93</v>
      </c>
      <c r="B186" s="11" t="s">
        <v>327</v>
      </c>
      <c r="C186" s="10" t="s">
        <v>328</v>
      </c>
      <c r="D186" s="12">
        <v>118986000</v>
      </c>
      <c r="E186" s="12">
        <v>78799805.840000004</v>
      </c>
      <c r="F186" s="12">
        <v>78799805.840000004</v>
      </c>
      <c r="G186" s="12">
        <f t="shared" si="14"/>
        <v>0</v>
      </c>
      <c r="H186" s="13">
        <v>100</v>
      </c>
      <c r="I186" s="12">
        <f t="shared" si="16"/>
        <v>-40186194.159999996</v>
      </c>
      <c r="J186" s="13">
        <v>66.226115543005065</v>
      </c>
    </row>
    <row r="187" spans="1:10" ht="38.25" x14ac:dyDescent="0.25">
      <c r="A187" s="11" t="s">
        <v>45</v>
      </c>
      <c r="B187" s="11" t="s">
        <v>329</v>
      </c>
      <c r="C187" s="10" t="s">
        <v>330</v>
      </c>
      <c r="D187" s="12">
        <v>148794000</v>
      </c>
      <c r="E187" s="12">
        <v>101172060</v>
      </c>
      <c r="F187" s="12">
        <v>101172060</v>
      </c>
      <c r="G187" s="12">
        <f t="shared" si="14"/>
        <v>0</v>
      </c>
      <c r="H187" s="13">
        <v>100</v>
      </c>
      <c r="I187" s="12">
        <f t="shared" si="16"/>
        <v>-47621940</v>
      </c>
      <c r="J187" s="13">
        <v>67.994717528932611</v>
      </c>
    </row>
    <row r="188" spans="1:10" ht="38.25" x14ac:dyDescent="0.25">
      <c r="A188" s="11" t="s">
        <v>45</v>
      </c>
      <c r="B188" s="11" t="s">
        <v>331</v>
      </c>
      <c r="C188" s="10" t="s">
        <v>332</v>
      </c>
      <c r="D188" s="12">
        <v>3337000</v>
      </c>
      <c r="E188" s="12">
        <v>3267391.78</v>
      </c>
      <c r="F188" s="12">
        <v>3267391.78</v>
      </c>
      <c r="G188" s="12">
        <f t="shared" si="14"/>
        <v>0</v>
      </c>
      <c r="H188" s="13">
        <v>100</v>
      </c>
      <c r="I188" s="12">
        <f t="shared" si="16"/>
        <v>-69608.220000000205</v>
      </c>
      <c r="J188" s="13">
        <v>97.914047947258013</v>
      </c>
    </row>
    <row r="189" spans="1:10" ht="38.25" x14ac:dyDescent="0.25">
      <c r="A189" s="11" t="s">
        <v>93</v>
      </c>
      <c r="B189" s="11" t="s">
        <v>333</v>
      </c>
      <c r="C189" s="10" t="s">
        <v>334</v>
      </c>
      <c r="D189" s="12">
        <v>140069000</v>
      </c>
      <c r="E189" s="12">
        <v>109666932.26000001</v>
      </c>
      <c r="F189" s="12">
        <v>109666932.26000001</v>
      </c>
      <c r="G189" s="12">
        <f t="shared" si="14"/>
        <v>0</v>
      </c>
      <c r="H189" s="13">
        <v>100</v>
      </c>
      <c r="I189" s="12">
        <f t="shared" si="16"/>
        <v>-30402067.739999995</v>
      </c>
      <c r="J189" s="13">
        <v>78.294934824979123</v>
      </c>
    </row>
    <row r="190" spans="1:10" ht="25.5" x14ac:dyDescent="0.25">
      <c r="A190" s="11" t="s">
        <v>45</v>
      </c>
      <c r="B190" s="11" t="s">
        <v>335</v>
      </c>
      <c r="C190" s="10" t="s">
        <v>336</v>
      </c>
      <c r="D190" s="12">
        <v>29377000</v>
      </c>
      <c r="E190" s="12">
        <v>15404944.5</v>
      </c>
      <c r="F190" s="12">
        <v>15404944.5</v>
      </c>
      <c r="G190" s="12">
        <f t="shared" si="14"/>
        <v>0</v>
      </c>
      <c r="H190" s="13">
        <v>100</v>
      </c>
      <c r="I190" s="12">
        <f t="shared" si="16"/>
        <v>-13972055.5</v>
      </c>
      <c r="J190" s="13">
        <v>52.438793954454169</v>
      </c>
    </row>
    <row r="191" spans="1:10" x14ac:dyDescent="0.25">
      <c r="A191" s="11" t="s">
        <v>4</v>
      </c>
      <c r="B191" s="11" t="s">
        <v>337</v>
      </c>
      <c r="C191" s="10" t="s">
        <v>338</v>
      </c>
      <c r="D191" s="12">
        <v>6159010000</v>
      </c>
      <c r="E191" s="12">
        <v>5435548437.0299997</v>
      </c>
      <c r="F191" s="12">
        <v>5435548437.0299997</v>
      </c>
      <c r="G191" s="12">
        <f t="shared" si="14"/>
        <v>0</v>
      </c>
      <c r="H191" s="13">
        <v>100</v>
      </c>
      <c r="I191" s="12">
        <f t="shared" si="16"/>
        <v>-723461562.97000027</v>
      </c>
      <c r="J191" s="13">
        <v>88.253606294355748</v>
      </c>
    </row>
    <row r="192" spans="1:10" ht="178.5" x14ac:dyDescent="0.25">
      <c r="A192" s="11" t="s">
        <v>93</v>
      </c>
      <c r="B192" s="11" t="s">
        <v>339</v>
      </c>
      <c r="C192" s="10" t="s">
        <v>340</v>
      </c>
      <c r="D192" s="12">
        <v>406227000</v>
      </c>
      <c r="E192" s="12">
        <v>322639640.50999999</v>
      </c>
      <c r="F192" s="12">
        <v>322639640.50999999</v>
      </c>
      <c r="G192" s="12">
        <f t="shared" si="14"/>
        <v>0</v>
      </c>
      <c r="H192" s="13">
        <v>100</v>
      </c>
      <c r="I192" s="12">
        <f t="shared" si="16"/>
        <v>-83587359.49000001</v>
      </c>
      <c r="J192" s="13">
        <v>79.423485024382913</v>
      </c>
    </row>
    <row r="193" spans="1:10" ht="140.25" x14ac:dyDescent="0.25">
      <c r="A193" s="11" t="s">
        <v>93</v>
      </c>
      <c r="B193" s="11" t="s">
        <v>341</v>
      </c>
      <c r="C193" s="10" t="s">
        <v>342</v>
      </c>
      <c r="D193" s="12">
        <v>5752783000</v>
      </c>
      <c r="E193" s="12">
        <v>5112908796.5200005</v>
      </c>
      <c r="F193" s="12">
        <v>5112908796.5200005</v>
      </c>
      <c r="G193" s="12">
        <f t="shared" si="14"/>
        <v>0</v>
      </c>
      <c r="H193" s="13">
        <v>100</v>
      </c>
      <c r="I193" s="12">
        <f t="shared" si="16"/>
        <v>-639874203.47999954</v>
      </c>
      <c r="J193" s="13">
        <v>88.877136448915252</v>
      </c>
    </row>
    <row r="194" spans="1:10" x14ac:dyDescent="0.25">
      <c r="A194" s="7" t="s">
        <v>4</v>
      </c>
      <c r="B194" s="7" t="s">
        <v>343</v>
      </c>
      <c r="C194" s="6" t="s">
        <v>344</v>
      </c>
      <c r="D194" s="8">
        <v>659584610</v>
      </c>
      <c r="E194" s="8">
        <v>111199900.48999999</v>
      </c>
      <c r="F194" s="8">
        <v>111199900.48999999</v>
      </c>
      <c r="G194" s="8">
        <f t="shared" si="14"/>
        <v>0</v>
      </c>
      <c r="H194" s="9">
        <v>100</v>
      </c>
      <c r="I194" s="8">
        <f t="shared" si="16"/>
        <v>-548384709.50999999</v>
      </c>
      <c r="J194" s="9">
        <v>16.859080518873839</v>
      </c>
    </row>
    <row r="195" spans="1:10" ht="38.25" x14ac:dyDescent="0.25">
      <c r="A195" s="11" t="s">
        <v>110</v>
      </c>
      <c r="B195" s="11" t="s">
        <v>345</v>
      </c>
      <c r="C195" s="10" t="s">
        <v>346</v>
      </c>
      <c r="D195" s="12">
        <v>17733000</v>
      </c>
      <c r="E195" s="12">
        <v>11056103.27</v>
      </c>
      <c r="F195" s="12">
        <v>11056103.27</v>
      </c>
      <c r="G195" s="12">
        <f t="shared" si="14"/>
        <v>0</v>
      </c>
      <c r="H195" s="13">
        <v>100</v>
      </c>
      <c r="I195" s="12">
        <f t="shared" si="16"/>
        <v>-6676896.7300000004</v>
      </c>
      <c r="J195" s="13">
        <v>62.347618959002979</v>
      </c>
    </row>
    <row r="196" spans="1:10" ht="38.25" x14ac:dyDescent="0.25">
      <c r="A196" s="11" t="s">
        <v>110</v>
      </c>
      <c r="B196" s="11" t="s">
        <v>347</v>
      </c>
      <c r="C196" s="10" t="s">
        <v>348</v>
      </c>
      <c r="D196" s="12">
        <v>320168510</v>
      </c>
      <c r="E196" s="12">
        <v>0</v>
      </c>
      <c r="F196" s="12">
        <v>0</v>
      </c>
      <c r="G196" s="12">
        <f t="shared" si="14"/>
        <v>0</v>
      </c>
      <c r="H196" s="13">
        <v>0</v>
      </c>
      <c r="I196" s="12">
        <f t="shared" si="16"/>
        <v>-320168510</v>
      </c>
      <c r="J196" s="13">
        <v>0</v>
      </c>
    </row>
    <row r="197" spans="1:10" ht="51" x14ac:dyDescent="0.25">
      <c r="A197" s="11" t="s">
        <v>202</v>
      </c>
      <c r="B197" s="11" t="s">
        <v>349</v>
      </c>
      <c r="C197" s="10" t="s">
        <v>350</v>
      </c>
      <c r="D197" s="12">
        <v>127527100</v>
      </c>
      <c r="E197" s="12">
        <v>0</v>
      </c>
      <c r="F197" s="12">
        <v>0</v>
      </c>
      <c r="G197" s="12">
        <f t="shared" si="14"/>
        <v>0</v>
      </c>
      <c r="H197" s="13">
        <v>0</v>
      </c>
      <c r="I197" s="12">
        <f t="shared" si="16"/>
        <v>-127527100</v>
      </c>
      <c r="J197" s="13">
        <v>0</v>
      </c>
    </row>
    <row r="198" spans="1:10" ht="38.25" x14ac:dyDescent="0.25">
      <c r="A198" s="11" t="s">
        <v>93</v>
      </c>
      <c r="B198" s="11" t="s">
        <v>345</v>
      </c>
      <c r="C198" s="10" t="s">
        <v>346</v>
      </c>
      <c r="D198" s="12">
        <v>3984000</v>
      </c>
      <c r="E198" s="12">
        <v>2610941.35</v>
      </c>
      <c r="F198" s="12">
        <v>2610941.35</v>
      </c>
      <c r="G198" s="12">
        <f t="shared" si="14"/>
        <v>0</v>
      </c>
      <c r="H198" s="13">
        <v>100</v>
      </c>
      <c r="I198" s="12">
        <f t="shared" si="16"/>
        <v>-1373058.65</v>
      </c>
      <c r="J198" s="13">
        <v>65.535676455823307</v>
      </c>
    </row>
    <row r="199" spans="1:10" ht="25.5" x14ac:dyDescent="0.25">
      <c r="A199" s="11" t="s">
        <v>45</v>
      </c>
      <c r="B199" s="11" t="s">
        <v>351</v>
      </c>
      <c r="C199" s="10" t="s">
        <v>352</v>
      </c>
      <c r="D199" s="12">
        <v>27000000</v>
      </c>
      <c r="E199" s="12">
        <v>0</v>
      </c>
      <c r="F199" s="12">
        <v>0</v>
      </c>
      <c r="G199" s="12">
        <f t="shared" si="14"/>
        <v>0</v>
      </c>
      <c r="H199" s="13">
        <v>0</v>
      </c>
      <c r="I199" s="12">
        <f t="shared" si="16"/>
        <v>-27000000</v>
      </c>
      <c r="J199" s="13">
        <v>0</v>
      </c>
    </row>
    <row r="200" spans="1:10" ht="51" x14ac:dyDescent="0.25">
      <c r="A200" s="11" t="s">
        <v>45</v>
      </c>
      <c r="B200" s="11" t="s">
        <v>353</v>
      </c>
      <c r="C200" s="10" t="s">
        <v>354</v>
      </c>
      <c r="D200" s="12">
        <v>139270000</v>
      </c>
      <c r="E200" s="12">
        <v>73631278.870000005</v>
      </c>
      <c r="F200" s="12">
        <v>73631278.870000005</v>
      </c>
      <c r="G200" s="12">
        <f t="shared" si="14"/>
        <v>0</v>
      </c>
      <c r="H200" s="13">
        <v>100</v>
      </c>
      <c r="I200" s="12">
        <f t="shared" si="16"/>
        <v>-65638721.129999995</v>
      </c>
      <c r="J200" s="13">
        <v>52.869447023766789</v>
      </c>
    </row>
    <row r="201" spans="1:10" ht="63.75" x14ac:dyDescent="0.25">
      <c r="A201" s="11" t="s">
        <v>45</v>
      </c>
      <c r="B201" s="11" t="s">
        <v>355</v>
      </c>
      <c r="C201" s="10" t="s">
        <v>356</v>
      </c>
      <c r="D201" s="12">
        <v>3772000</v>
      </c>
      <c r="E201" s="12">
        <v>3772000</v>
      </c>
      <c r="F201" s="12">
        <v>3772000</v>
      </c>
      <c r="G201" s="12">
        <f t="shared" si="14"/>
        <v>0</v>
      </c>
      <c r="H201" s="13">
        <v>100</v>
      </c>
      <c r="I201" s="12">
        <f t="shared" si="16"/>
        <v>0</v>
      </c>
      <c r="J201" s="13">
        <v>100</v>
      </c>
    </row>
    <row r="202" spans="1:10" ht="51" x14ac:dyDescent="0.25">
      <c r="A202" s="11" t="s">
        <v>45</v>
      </c>
      <c r="B202" s="11" t="s">
        <v>357</v>
      </c>
      <c r="C202" s="10" t="s">
        <v>358</v>
      </c>
      <c r="D202" s="12">
        <v>20130000</v>
      </c>
      <c r="E202" s="12">
        <v>20129577</v>
      </c>
      <c r="F202" s="12">
        <v>20129577</v>
      </c>
      <c r="G202" s="12">
        <f t="shared" si="14"/>
        <v>0</v>
      </c>
      <c r="H202" s="13">
        <v>100</v>
      </c>
      <c r="I202" s="12">
        <f t="shared" si="16"/>
        <v>-423</v>
      </c>
      <c r="J202" s="13">
        <v>99.997898658718327</v>
      </c>
    </row>
    <row r="203" spans="1:10" ht="25.5" x14ac:dyDescent="0.25">
      <c r="A203" s="7" t="s">
        <v>4</v>
      </c>
      <c r="B203" s="7" t="s">
        <v>359</v>
      </c>
      <c r="C203" s="6" t="s">
        <v>360</v>
      </c>
      <c r="D203" s="8">
        <v>127951000</v>
      </c>
      <c r="E203" s="8">
        <v>127951000</v>
      </c>
      <c r="F203" s="8">
        <v>127950568.75</v>
      </c>
      <c r="G203" s="8">
        <f t="shared" si="14"/>
        <v>-431.25</v>
      </c>
      <c r="H203" s="9">
        <v>99.999662956913198</v>
      </c>
      <c r="I203" s="8">
        <f t="shared" si="16"/>
        <v>-431.25</v>
      </c>
      <c r="J203" s="9">
        <v>99.999662956913198</v>
      </c>
    </row>
    <row r="204" spans="1:10" ht="25.5" x14ac:dyDescent="0.25">
      <c r="A204" s="7" t="s">
        <v>4</v>
      </c>
      <c r="B204" s="7" t="s">
        <v>361</v>
      </c>
      <c r="C204" s="6" t="s">
        <v>362</v>
      </c>
      <c r="D204" s="8">
        <v>127951000</v>
      </c>
      <c r="E204" s="8">
        <v>127951000</v>
      </c>
      <c r="F204" s="8">
        <v>127950568.75</v>
      </c>
      <c r="G204" s="8">
        <f t="shared" si="14"/>
        <v>-431.25</v>
      </c>
      <c r="H204" s="9">
        <v>99.999662956913198</v>
      </c>
      <c r="I204" s="8">
        <f t="shared" si="16"/>
        <v>-431.25</v>
      </c>
      <c r="J204" s="9">
        <v>99.999662956913198</v>
      </c>
    </row>
    <row r="205" spans="1:10" ht="51" x14ac:dyDescent="0.25">
      <c r="A205" s="11" t="s">
        <v>107</v>
      </c>
      <c r="B205" s="11" t="s">
        <v>363</v>
      </c>
      <c r="C205" s="10" t="s">
        <v>364</v>
      </c>
      <c r="D205" s="12">
        <v>52000</v>
      </c>
      <c r="E205" s="12">
        <v>52000</v>
      </c>
      <c r="F205" s="12">
        <v>51920.34</v>
      </c>
      <c r="G205" s="12">
        <f t="shared" si="14"/>
        <v>-79.660000000003492</v>
      </c>
      <c r="H205" s="13">
        <v>99.846807692307678</v>
      </c>
      <c r="I205" s="12">
        <f t="shared" si="16"/>
        <v>-79.660000000003492</v>
      </c>
      <c r="J205" s="13">
        <v>99.846807692307678</v>
      </c>
    </row>
    <row r="206" spans="1:10" ht="38.25" x14ac:dyDescent="0.25">
      <c r="A206" s="11" t="s">
        <v>93</v>
      </c>
      <c r="B206" s="11" t="s">
        <v>365</v>
      </c>
      <c r="C206" s="10" t="s">
        <v>366</v>
      </c>
      <c r="D206" s="12">
        <v>93000000</v>
      </c>
      <c r="E206" s="12">
        <v>93000000</v>
      </c>
      <c r="F206" s="12">
        <v>93000000</v>
      </c>
      <c r="G206" s="12">
        <f t="shared" si="14"/>
        <v>0</v>
      </c>
      <c r="H206" s="13">
        <v>100</v>
      </c>
      <c r="I206" s="12">
        <f t="shared" si="16"/>
        <v>0</v>
      </c>
      <c r="J206" s="13">
        <v>100</v>
      </c>
    </row>
    <row r="207" spans="1:10" ht="38.25" x14ac:dyDescent="0.25">
      <c r="A207" s="11" t="s">
        <v>45</v>
      </c>
      <c r="B207" s="11" t="s">
        <v>365</v>
      </c>
      <c r="C207" s="10" t="s">
        <v>366</v>
      </c>
      <c r="D207" s="12">
        <v>34899000</v>
      </c>
      <c r="E207" s="12">
        <v>34899000</v>
      </c>
      <c r="F207" s="12">
        <v>34898648.409999996</v>
      </c>
      <c r="G207" s="12">
        <f t="shared" si="14"/>
        <v>-351.59000000357628</v>
      </c>
      <c r="H207" s="13">
        <v>99.998992549929795</v>
      </c>
      <c r="I207" s="12">
        <f t="shared" si="16"/>
        <v>-351.59000000357628</v>
      </c>
      <c r="J207" s="13">
        <v>99.998992549929795</v>
      </c>
    </row>
    <row r="208" spans="1:10" x14ac:dyDescent="0.25">
      <c r="A208" s="7" t="s">
        <v>4</v>
      </c>
      <c r="B208" s="7" t="s">
        <v>367</v>
      </c>
      <c r="C208" s="6" t="s">
        <v>368</v>
      </c>
      <c r="D208" s="8">
        <v>133978097.3</v>
      </c>
      <c r="E208" s="8">
        <v>133714333.3</v>
      </c>
      <c r="F208" s="8">
        <v>133714333.3</v>
      </c>
      <c r="G208" s="8">
        <f t="shared" ref="G208:G223" si="17">F208-E208</f>
        <v>0</v>
      </c>
      <c r="H208" s="9">
        <v>100</v>
      </c>
      <c r="I208" s="8">
        <f t="shared" si="16"/>
        <v>-263764</v>
      </c>
      <c r="J208" s="9">
        <v>99.803129014879659</v>
      </c>
    </row>
    <row r="209" spans="1:10" x14ac:dyDescent="0.25">
      <c r="A209" s="11" t="s">
        <v>107</v>
      </c>
      <c r="B209" s="11" t="s">
        <v>370</v>
      </c>
      <c r="C209" s="10" t="s">
        <v>369</v>
      </c>
      <c r="D209" s="12">
        <v>332271.7</v>
      </c>
      <c r="E209" s="12">
        <v>68507.7</v>
      </c>
      <c r="F209" s="12">
        <v>68507.7</v>
      </c>
      <c r="G209" s="12">
        <f t="shared" si="17"/>
        <v>0</v>
      </c>
      <c r="H209" s="13">
        <v>100</v>
      </c>
      <c r="I209" s="12">
        <f t="shared" si="16"/>
        <v>-263764</v>
      </c>
      <c r="J209" s="13">
        <v>20.617976192375092</v>
      </c>
    </row>
    <row r="210" spans="1:10" x14ac:dyDescent="0.25">
      <c r="A210" s="11" t="s">
        <v>202</v>
      </c>
      <c r="B210" s="11" t="s">
        <v>370</v>
      </c>
      <c r="C210" s="10" t="s">
        <v>369</v>
      </c>
      <c r="D210" s="12">
        <v>4735225.5999999996</v>
      </c>
      <c r="E210" s="12">
        <v>4735225.5999999996</v>
      </c>
      <c r="F210" s="12">
        <v>4735225.5999999996</v>
      </c>
      <c r="G210" s="12">
        <f t="shared" si="17"/>
        <v>0</v>
      </c>
      <c r="H210" s="13">
        <v>100</v>
      </c>
      <c r="I210" s="12">
        <f t="shared" si="16"/>
        <v>0</v>
      </c>
      <c r="J210" s="13">
        <v>100</v>
      </c>
    </row>
    <row r="211" spans="1:10" x14ac:dyDescent="0.25">
      <c r="A211" s="11" t="s">
        <v>45</v>
      </c>
      <c r="B211" s="11" t="s">
        <v>370</v>
      </c>
      <c r="C211" s="10" t="s">
        <v>369</v>
      </c>
      <c r="D211" s="12">
        <v>128910600</v>
      </c>
      <c r="E211" s="12">
        <v>128910600</v>
      </c>
      <c r="F211" s="12">
        <v>128910600</v>
      </c>
      <c r="G211" s="12">
        <f t="shared" si="17"/>
        <v>0</v>
      </c>
      <c r="H211" s="13">
        <v>100</v>
      </c>
      <c r="I211" s="12">
        <f t="shared" si="16"/>
        <v>0</v>
      </c>
      <c r="J211" s="13">
        <v>100</v>
      </c>
    </row>
    <row r="212" spans="1:10" ht="51" x14ac:dyDescent="0.25">
      <c r="A212" s="7" t="s">
        <v>4</v>
      </c>
      <c r="B212" s="7" t="s">
        <v>371</v>
      </c>
      <c r="C212" s="6" t="s">
        <v>372</v>
      </c>
      <c r="D212" s="8">
        <v>8214663.4299999997</v>
      </c>
      <c r="E212" s="8">
        <v>8214663.4299999997</v>
      </c>
      <c r="F212" s="8">
        <v>8752689.1899999995</v>
      </c>
      <c r="G212" s="8">
        <f t="shared" si="17"/>
        <v>538025.75999999978</v>
      </c>
      <c r="H212" s="9">
        <v>106.54957764958606</v>
      </c>
      <c r="I212" s="8">
        <f t="shared" si="16"/>
        <v>538025.75999999978</v>
      </c>
      <c r="J212" s="9">
        <v>106.54957764958606</v>
      </c>
    </row>
    <row r="213" spans="1:10" ht="25.5" x14ac:dyDescent="0.25">
      <c r="A213" s="11" t="s">
        <v>110</v>
      </c>
      <c r="B213" s="11" t="s">
        <v>373</v>
      </c>
      <c r="C213" s="10" t="s">
        <v>374</v>
      </c>
      <c r="D213" s="12">
        <v>1117608.94</v>
      </c>
      <c r="E213" s="12">
        <v>1117608.94</v>
      </c>
      <c r="F213" s="12">
        <v>1117608.94</v>
      </c>
      <c r="G213" s="12">
        <f t="shared" si="17"/>
        <v>0</v>
      </c>
      <c r="H213" s="13">
        <v>100</v>
      </c>
      <c r="I213" s="12">
        <f t="shared" si="16"/>
        <v>0</v>
      </c>
      <c r="J213" s="13">
        <v>100</v>
      </c>
    </row>
    <row r="214" spans="1:10" ht="25.5" x14ac:dyDescent="0.25">
      <c r="A214" s="11" t="s">
        <v>93</v>
      </c>
      <c r="B214" s="11" t="s">
        <v>373</v>
      </c>
      <c r="C214" s="10" t="s">
        <v>374</v>
      </c>
      <c r="D214" s="12">
        <v>3363758.49</v>
      </c>
      <c r="E214" s="12">
        <v>3363758.49</v>
      </c>
      <c r="F214" s="12">
        <v>3365784.25</v>
      </c>
      <c r="G214" s="12">
        <f t="shared" si="17"/>
        <v>2025.7599999997765</v>
      </c>
      <c r="H214" s="13">
        <v>100.06022311072635</v>
      </c>
      <c r="I214" s="12">
        <f t="shared" si="16"/>
        <v>2025.7599999997765</v>
      </c>
      <c r="J214" s="13">
        <v>100.06022311072635</v>
      </c>
    </row>
    <row r="215" spans="1:10" ht="25.5" x14ac:dyDescent="0.25">
      <c r="A215" s="11" t="s">
        <v>93</v>
      </c>
      <c r="B215" s="11" t="s">
        <v>375</v>
      </c>
      <c r="C215" s="10" t="s">
        <v>376</v>
      </c>
      <c r="D215" s="12">
        <v>207014.75</v>
      </c>
      <c r="E215" s="12">
        <v>207014.75</v>
      </c>
      <c r="F215" s="12">
        <v>207014.75</v>
      </c>
      <c r="G215" s="12">
        <f t="shared" si="17"/>
        <v>0</v>
      </c>
      <c r="H215" s="13">
        <v>100</v>
      </c>
      <c r="I215" s="12">
        <f t="shared" si="16"/>
        <v>0</v>
      </c>
      <c r="J215" s="13">
        <v>100</v>
      </c>
    </row>
    <row r="216" spans="1:10" ht="25.5" x14ac:dyDescent="0.25">
      <c r="A216" s="11" t="s">
        <v>93</v>
      </c>
      <c r="B216" s="11" t="s">
        <v>377</v>
      </c>
      <c r="C216" s="10" t="s">
        <v>378</v>
      </c>
      <c r="D216" s="12">
        <v>2833000</v>
      </c>
      <c r="E216" s="12">
        <v>2833000</v>
      </c>
      <c r="F216" s="12">
        <v>3369000</v>
      </c>
      <c r="G216" s="12">
        <f t="shared" si="17"/>
        <v>536000</v>
      </c>
      <c r="H216" s="13">
        <v>118.91987292622662</v>
      </c>
      <c r="I216" s="12">
        <f t="shared" si="16"/>
        <v>536000</v>
      </c>
      <c r="J216" s="13">
        <v>118.91987292622662</v>
      </c>
    </row>
    <row r="217" spans="1:10" ht="25.5" x14ac:dyDescent="0.25">
      <c r="A217" s="11" t="s">
        <v>45</v>
      </c>
      <c r="B217" s="11" t="s">
        <v>377</v>
      </c>
      <c r="C217" s="10" t="s">
        <v>378</v>
      </c>
      <c r="D217" s="12">
        <v>693281.25</v>
      </c>
      <c r="E217" s="12">
        <v>693281.25</v>
      </c>
      <c r="F217" s="12">
        <v>693281.25</v>
      </c>
      <c r="G217" s="12">
        <f t="shared" si="17"/>
        <v>0</v>
      </c>
      <c r="H217" s="13">
        <v>100</v>
      </c>
      <c r="I217" s="12">
        <f t="shared" ref="I217:I223" si="18">F217-D217</f>
        <v>0</v>
      </c>
      <c r="J217" s="13">
        <v>100</v>
      </c>
    </row>
    <row r="218" spans="1:10" ht="25.5" x14ac:dyDescent="0.25">
      <c r="A218" s="7" t="s">
        <v>4</v>
      </c>
      <c r="B218" s="7" t="s">
        <v>379</v>
      </c>
      <c r="C218" s="6" t="s">
        <v>380</v>
      </c>
      <c r="D218" s="8">
        <v>-39453304.420000002</v>
      </c>
      <c r="E218" s="8">
        <v>-39453304.420000002</v>
      </c>
      <c r="F218" s="8">
        <v>-40013974.479999997</v>
      </c>
      <c r="G218" s="8">
        <f t="shared" si="17"/>
        <v>-560670.05999999493</v>
      </c>
      <c r="H218" s="9">
        <v>101.42109784780354</v>
      </c>
      <c r="I218" s="8">
        <f t="shared" si="18"/>
        <v>-560670.05999999493</v>
      </c>
      <c r="J218" s="9">
        <v>101.42109784780354</v>
      </c>
    </row>
    <row r="219" spans="1:10" ht="51" x14ac:dyDescent="0.25">
      <c r="A219" s="11" t="s">
        <v>93</v>
      </c>
      <c r="B219" s="11" t="s">
        <v>381</v>
      </c>
      <c r="C219" s="10" t="s">
        <v>382</v>
      </c>
      <c r="D219" s="12">
        <v>-3436024.36</v>
      </c>
      <c r="E219" s="12">
        <v>-3436024.36</v>
      </c>
      <c r="F219" s="12">
        <v>-3436024.36</v>
      </c>
      <c r="G219" s="12">
        <f t="shared" si="17"/>
        <v>0</v>
      </c>
      <c r="H219" s="13">
        <v>100</v>
      </c>
      <c r="I219" s="12">
        <f t="shared" si="18"/>
        <v>0</v>
      </c>
      <c r="J219" s="13">
        <v>100</v>
      </c>
    </row>
    <row r="220" spans="1:10" ht="38.25" x14ac:dyDescent="0.25">
      <c r="A220" s="11" t="s">
        <v>107</v>
      </c>
      <c r="B220" s="11" t="s">
        <v>383</v>
      </c>
      <c r="C220" s="10" t="s">
        <v>384</v>
      </c>
      <c r="D220" s="12">
        <v>-231596.09</v>
      </c>
      <c r="E220" s="12">
        <v>-231596.09</v>
      </c>
      <c r="F220" s="12">
        <v>-231596.09</v>
      </c>
      <c r="G220" s="12">
        <f t="shared" si="17"/>
        <v>0</v>
      </c>
      <c r="H220" s="13">
        <v>100</v>
      </c>
      <c r="I220" s="12">
        <f t="shared" si="18"/>
        <v>0</v>
      </c>
      <c r="J220" s="13">
        <v>100</v>
      </c>
    </row>
    <row r="221" spans="1:10" ht="38.25" x14ac:dyDescent="0.25">
      <c r="A221" s="11" t="s">
        <v>93</v>
      </c>
      <c r="B221" s="11" t="s">
        <v>383</v>
      </c>
      <c r="C221" s="10" t="s">
        <v>384</v>
      </c>
      <c r="D221" s="12">
        <v>-30075535.41</v>
      </c>
      <c r="E221" s="12">
        <v>-30075535.41</v>
      </c>
      <c r="F221" s="12">
        <v>-30636205.469999999</v>
      </c>
      <c r="G221" s="12">
        <f t="shared" si="17"/>
        <v>-560670.05999999866</v>
      </c>
      <c r="H221" s="13">
        <v>101.86420641347445</v>
      </c>
      <c r="I221" s="12">
        <f t="shared" si="18"/>
        <v>-560670.05999999866</v>
      </c>
      <c r="J221" s="13">
        <v>101.86420641347445</v>
      </c>
    </row>
    <row r="222" spans="1:10" ht="38.25" x14ac:dyDescent="0.25">
      <c r="A222" s="11" t="s">
        <v>45</v>
      </c>
      <c r="B222" s="11" t="s">
        <v>383</v>
      </c>
      <c r="C222" s="10" t="s">
        <v>384</v>
      </c>
      <c r="D222" s="12">
        <v>-5710148.5599999996</v>
      </c>
      <c r="E222" s="12">
        <v>-5710148.5599999996</v>
      </c>
      <c r="F222" s="12">
        <v>-5710148.5599999996</v>
      </c>
      <c r="G222" s="12">
        <f t="shared" si="17"/>
        <v>0</v>
      </c>
      <c r="H222" s="13">
        <v>100</v>
      </c>
      <c r="I222" s="12">
        <f t="shared" si="18"/>
        <v>0</v>
      </c>
      <c r="J222" s="13">
        <v>100</v>
      </c>
    </row>
    <row r="223" spans="1:10" x14ac:dyDescent="0.25">
      <c r="A223" s="6" t="s">
        <v>385</v>
      </c>
      <c r="B223" s="6"/>
      <c r="C223" s="6"/>
      <c r="D223" s="8">
        <v>36036846585.480003</v>
      </c>
      <c r="E223" s="8">
        <v>22986966452.709999</v>
      </c>
      <c r="F223" s="8">
        <v>23512650378.700001</v>
      </c>
      <c r="G223" s="8">
        <f t="shared" si="17"/>
        <v>525683925.99000168</v>
      </c>
      <c r="H223" s="9">
        <v>102.28687820583662</v>
      </c>
      <c r="I223" s="8">
        <f t="shared" si="18"/>
        <v>-12524196206.780003</v>
      </c>
      <c r="J223" s="9">
        <v>65.24613723603035</v>
      </c>
    </row>
    <row r="224" spans="1:10" x14ac:dyDescent="0.25">
      <c r="A224" s="1"/>
      <c r="B224" s="1"/>
      <c r="C224" s="1"/>
      <c r="D224" s="1"/>
      <c r="E224" s="1"/>
      <c r="F224" s="1"/>
      <c r="G224" s="1"/>
      <c r="H224" s="1"/>
      <c r="I224" s="1"/>
      <c r="J224" s="1"/>
    </row>
  </sheetData>
  <mergeCells count="8">
    <mergeCell ref="A1:J2"/>
    <mergeCell ref="C5:C6"/>
    <mergeCell ref="D5:D6"/>
    <mergeCell ref="E5:H5"/>
    <mergeCell ref="I5:J5"/>
    <mergeCell ref="B5:B6"/>
    <mergeCell ref="A5:A6"/>
    <mergeCell ref="A3:B3"/>
  </mergeCells>
  <pageMargins left="0.23622047244094491" right="0.23622047244094491" top="0.39370078740157483" bottom="0.39370078740157483" header="0.23622047244094491" footer="0.23622047244094491"/>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2022-10-10T14:52:25Z</cp:lastPrinted>
  <dcterms:created xsi:type="dcterms:W3CDTF">2021-04-12T14:52:46Z</dcterms:created>
  <dcterms:modified xsi:type="dcterms:W3CDTF">2022-10-12T08:07:49Z</dcterms:modified>
</cp:coreProperties>
</file>