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E26" i="2" l="1"/>
  <c r="F23" i="2" l="1"/>
  <c r="E23" i="2"/>
  <c r="G23" i="2"/>
  <c r="B26" i="2"/>
  <c r="C26" i="2" l="1"/>
  <c r="D26" i="2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<sst xmlns="http://schemas.openxmlformats.org/spreadsheetml/2006/main" count="34" uniqueCount="34">
  <si>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</si>
  <si>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</si>
  <si>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</si>
  <si>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</si>
  <si>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</si>
  <si>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</si>
  <si>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</si>
  <si>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</si>
  <si>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</si>
  <si>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</si>
  <si>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</si>
  <si>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</si>
  <si>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</si>
  <si>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</si>
  <si>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</si>
  <si>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</si>
  <si>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</si>
  <si>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</si>
  <si>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</si>
  <si>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</si>
  <si>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</si>
  <si>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</si>
  <si>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</si>
  <si>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</si>
  <si>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</si>
  <si>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</si>
  <si>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</si>
  <si>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</si>
  <si>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за 1 полугодие 2022 года</t>
  </si>
  <si>
    <t>План на 2022 год</t>
  </si>
  <si>
    <t>Кассовый план на 1 полугодие 2022 года</t>
  </si>
  <si>
    <t>Исполнено              за 1 полугодие 2022 года</t>
  </si>
  <si>
    <t>Отклонение исполнения от плана на 2022 год</t>
  </si>
  <si>
    <t>Отклонение исполнения от кассового плана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</si>
</sst>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3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165" fontId="3" fillId="0" borderId="0" xfId="0" applyNumberFormat="1" applyFont="1" applyFill="1" applyAlignment="1" applyProtection="1"/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7" zoomScale="85" zoomScaleNormal="85" workbookViewId="0">
      <selection activeCell="G27" sqref="G27"/>
    </sheetView>
  </sheetViews>
  <sheetFormatPr defaultColWidth="9.140625" defaultRowHeight="15" x14ac:dyDescent="0.25"/>
  <cols>
    <col min="1" max="1" width="50.7109375" style="5" customWidth="1"/>
    <col min="2" max="2" width="14.140625" style="5" customWidth="1"/>
    <col min="3" max="3" width="17.7109375" style="18" customWidth="1"/>
    <col min="4" max="4" width="13.7109375" style="5" customWidth="1"/>
    <col min="5" max="5" width="15.42578125" style="5" customWidth="1"/>
    <col min="6" max="6" width="16.140625" style="5" customWidth="1"/>
    <col min="7" max="7" width="12.7109375" style="5" customWidth="1"/>
    <col min="8" max="8" width="14.5703125" style="5" customWidth="1"/>
    <col min="9" max="16384" width="9.140625" style="5"/>
  </cols>
  <sheetData>
    <row r="1" spans="1:8" ht="15.75" customHeight="1" x14ac:dyDescent="0.25">
      <c r="A1" s="21" t="s">
        <v>4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28</v>
      </c>
      <c r="B2" s="21"/>
      <c r="C2" s="21"/>
      <c r="D2" s="21"/>
      <c r="E2" s="21"/>
      <c r="F2" s="21"/>
      <c r="G2" s="21"/>
      <c r="H2" s="21"/>
    </row>
    <row r="3" spans="1:8" x14ac:dyDescent="0.25">
      <c r="A3" s="19" t="s">
        <v>25</v>
      </c>
      <c r="B3" s="20"/>
    </row>
    <row r="4" spans="1:8" s="11" customFormat="1" ht="102.75" customHeight="1" x14ac:dyDescent="0.25">
      <c r="A4" s="9" t="s">
        <v>26</v>
      </c>
      <c r="B4" s="9" t="s">
        <v>29</v>
      </c>
      <c r="C4" s="9" t="s">
        <v>30</v>
      </c>
      <c r="D4" s="9" t="s">
        <v>31</v>
      </c>
      <c r="E4" s="9" t="s">
        <v>32</v>
      </c>
      <c r="F4" s="9" t="s">
        <v>33</v>
      </c>
      <c r="G4" s="10" t="s">
        <v>2</v>
      </c>
      <c r="H4" s="10" t="s">
        <v>3</v>
      </c>
    </row>
    <row r="5" spans="1:8" x14ac:dyDescent="0.25">
      <c r="A5" s="1">
        <v>1</v>
      </c>
      <c r="B5" s="12">
        <v>2</v>
      </c>
      <c r="C5" s="12">
        <v>3</v>
      </c>
      <c r="D5" s="12">
        <v>4</v>
      </c>
      <c r="E5" s="12" t="s">
        <v>0</v>
      </c>
      <c r="F5" s="2" t="s">
        <v>1</v>
      </c>
      <c r="G5" s="3">
        <v>7</v>
      </c>
      <c r="H5" s="3">
        <v>8</v>
      </c>
    </row>
    <row r="6" spans="1:8" x14ac:dyDescent="0.25">
      <c r="A6" s="13" t="s">
        <v>5</v>
      </c>
      <c r="B6" s="14">
        <v>1693.3109999999999</v>
      </c>
      <c r="C6" s="14">
        <v>831.41399999999999</v>
      </c>
      <c r="D6" s="14">
        <v>786.95799999999997</v>
      </c>
      <c r="E6" s="6">
        <f>B6-D6</f>
        <v>906.35299999999995</v>
      </c>
      <c r="F6" s="6">
        <f>C6-D6</f>
        <v>44.456000000000017</v>
      </c>
      <c r="G6" s="7">
        <f>D6*100/B6</f>
        <v>46.474510589017612</v>
      </c>
      <c r="H6" s="7">
        <f>D6*100/C6</f>
        <v>94.652964708316205</v>
      </c>
    </row>
    <row r="7" spans="1:8" x14ac:dyDescent="0.25">
      <c r="A7" s="13" t="s">
        <v>6</v>
      </c>
      <c r="B7" s="15">
        <v>10085.402</v>
      </c>
      <c r="C7" s="15">
        <v>6276.433</v>
      </c>
      <c r="D7" s="15">
        <v>5973.8289999999997</v>
      </c>
      <c r="E7" s="16">
        <f t="shared" ref="E7:E24" si="0">B7-D7</f>
        <v>4111.5730000000003</v>
      </c>
      <c r="F7" s="16">
        <f t="shared" ref="F7:F24" si="1">C7-D7</f>
        <v>302.60400000000027</v>
      </c>
      <c r="G7" s="7">
        <f t="shared" ref="G7:G24" si="2">D7*100/B7</f>
        <v>59.232433174205653</v>
      </c>
      <c r="H7" s="7">
        <f t="shared" ref="H7:H24" si="3">D7*100/C7</f>
        <v>95.178726515522442</v>
      </c>
    </row>
    <row r="8" spans="1:8" ht="28.5" x14ac:dyDescent="0.25">
      <c r="A8" s="13" t="s">
        <v>7</v>
      </c>
      <c r="B8" s="15">
        <v>336.59899999999999</v>
      </c>
      <c r="C8" s="15">
        <v>140.773</v>
      </c>
      <c r="D8" s="15">
        <v>118.538</v>
      </c>
      <c r="E8" s="16">
        <f t="shared" si="0"/>
        <v>218.06099999999998</v>
      </c>
      <c r="F8" s="16">
        <f t="shared" si="1"/>
        <v>22.234999999999999</v>
      </c>
      <c r="G8" s="7">
        <f t="shared" si="2"/>
        <v>35.216385075416149</v>
      </c>
      <c r="H8" s="7">
        <f t="shared" si="3"/>
        <v>84.205067733159055</v>
      </c>
    </row>
    <row r="9" spans="1:8" x14ac:dyDescent="0.25">
      <c r="A9" s="13" t="s">
        <v>8</v>
      </c>
      <c r="B9" s="15">
        <v>1205.0920000000001</v>
      </c>
      <c r="C9" s="15">
        <v>511.95800000000003</v>
      </c>
      <c r="D9" s="15">
        <v>438.29500000000002</v>
      </c>
      <c r="E9" s="16">
        <f t="shared" si="0"/>
        <v>766.79700000000003</v>
      </c>
      <c r="F9" s="16">
        <f t="shared" si="1"/>
        <v>73.663000000000011</v>
      </c>
      <c r="G9" s="7">
        <f t="shared" si="2"/>
        <v>36.370252229705279</v>
      </c>
      <c r="H9" s="7">
        <f t="shared" si="3"/>
        <v>85.611515007090418</v>
      </c>
    </row>
    <row r="10" spans="1:8" ht="28.5" x14ac:dyDescent="0.25">
      <c r="A10" s="13" t="s">
        <v>9</v>
      </c>
      <c r="B10" s="15">
        <v>10.82</v>
      </c>
      <c r="C10" s="15">
        <v>10.247999999999999</v>
      </c>
      <c r="D10" s="15">
        <v>4.298</v>
      </c>
      <c r="E10" s="16">
        <f t="shared" si="0"/>
        <v>6.5220000000000002</v>
      </c>
      <c r="F10" s="16">
        <f t="shared" si="1"/>
        <v>5.9499999999999993</v>
      </c>
      <c r="G10" s="7">
        <f t="shared" si="2"/>
        <v>39.722735674676528</v>
      </c>
      <c r="H10" s="7">
        <f t="shared" si="3"/>
        <v>41.939890710382521</v>
      </c>
    </row>
    <row r="11" spans="1:8" ht="28.5" x14ac:dyDescent="0.25">
      <c r="A11" s="13" t="s">
        <v>10</v>
      </c>
      <c r="B11" s="15">
        <v>1417.9159999999999</v>
      </c>
      <c r="C11" s="15">
        <v>612.05600000000004</v>
      </c>
      <c r="D11" s="15">
        <v>600.51</v>
      </c>
      <c r="E11" s="16">
        <f t="shared" si="0"/>
        <v>817.40599999999995</v>
      </c>
      <c r="F11" s="16">
        <f t="shared" si="1"/>
        <v>11.546000000000049</v>
      </c>
      <c r="G11" s="7">
        <f t="shared" si="2"/>
        <v>42.351592054818482</v>
      </c>
      <c r="H11" s="7">
        <f t="shared" si="3"/>
        <v>98.113571307200644</v>
      </c>
    </row>
    <row r="12" spans="1:8" ht="42.75" x14ac:dyDescent="0.25">
      <c r="A12" s="13" t="s">
        <v>11</v>
      </c>
      <c r="B12" s="15">
        <v>445.81200000000001</v>
      </c>
      <c r="C12" s="15">
        <v>217.084</v>
      </c>
      <c r="D12" s="15">
        <v>194.46600000000001</v>
      </c>
      <c r="E12" s="16">
        <f t="shared" si="0"/>
        <v>251.346</v>
      </c>
      <c r="F12" s="16">
        <f t="shared" si="1"/>
        <v>22.617999999999995</v>
      </c>
      <c r="G12" s="7">
        <f t="shared" si="2"/>
        <v>43.620629323571372</v>
      </c>
      <c r="H12" s="7">
        <f t="shared" si="3"/>
        <v>89.58099168985278</v>
      </c>
    </row>
    <row r="13" spans="1:8" x14ac:dyDescent="0.25">
      <c r="A13" s="13" t="s">
        <v>12</v>
      </c>
      <c r="B13" s="15">
        <v>280.84800000000001</v>
      </c>
      <c r="C13" s="15">
        <v>128.297</v>
      </c>
      <c r="D13" s="15">
        <v>127.514</v>
      </c>
      <c r="E13" s="16">
        <f t="shared" si="0"/>
        <v>153.334</v>
      </c>
      <c r="F13" s="16">
        <f t="shared" si="1"/>
        <v>0.78300000000000125</v>
      </c>
      <c r="G13" s="7">
        <f t="shared" si="2"/>
        <v>45.403207428929527</v>
      </c>
      <c r="H13" s="7">
        <f t="shared" si="3"/>
        <v>99.389697342884091</v>
      </c>
    </row>
    <row r="14" spans="1:8" ht="42.75" x14ac:dyDescent="0.25">
      <c r="A14" s="13" t="s">
        <v>13</v>
      </c>
      <c r="B14" s="15">
        <v>581.08600000000001</v>
      </c>
      <c r="C14" s="15">
        <v>306.60500000000002</v>
      </c>
      <c r="D14" s="15">
        <v>236.899</v>
      </c>
      <c r="E14" s="16">
        <f t="shared" si="0"/>
        <v>344.18700000000001</v>
      </c>
      <c r="F14" s="16">
        <f t="shared" si="1"/>
        <v>69.706000000000017</v>
      </c>
      <c r="G14" s="7">
        <f t="shared" si="2"/>
        <v>40.768320007709704</v>
      </c>
      <c r="H14" s="7">
        <f t="shared" si="3"/>
        <v>77.265210939156248</v>
      </c>
    </row>
    <row r="15" spans="1:8" ht="28.5" x14ac:dyDescent="0.25">
      <c r="A15" s="13" t="s">
        <v>14</v>
      </c>
      <c r="B15" s="15">
        <v>23.4</v>
      </c>
      <c r="C15" s="15">
        <v>2.6</v>
      </c>
      <c r="D15" s="15">
        <v>1.0109999999999999</v>
      </c>
      <c r="E15" s="16">
        <f t="shared" si="0"/>
        <v>22.388999999999999</v>
      </c>
      <c r="F15" s="16">
        <f t="shared" si="1"/>
        <v>1.5890000000000002</v>
      </c>
      <c r="G15" s="7">
        <f t="shared" si="2"/>
        <v>4.3205128205128203</v>
      </c>
      <c r="H15" s="7">
        <f t="shared" si="3"/>
        <v>38.88461538461538</v>
      </c>
    </row>
    <row r="16" spans="1:8" ht="28.5" x14ac:dyDescent="0.25">
      <c r="A16" s="13" t="s">
        <v>15</v>
      </c>
      <c r="B16" s="15">
        <v>2439.8029999999999</v>
      </c>
      <c r="C16" s="15">
        <v>1222.1120000000001</v>
      </c>
      <c r="D16" s="15">
        <v>1040.933</v>
      </c>
      <c r="E16" s="16">
        <f t="shared" si="0"/>
        <v>1398.87</v>
      </c>
      <c r="F16" s="16">
        <f t="shared" si="1"/>
        <v>181.17900000000009</v>
      </c>
      <c r="G16" s="7">
        <f t="shared" si="2"/>
        <v>42.664633169153412</v>
      </c>
      <c r="H16" s="7">
        <f t="shared" si="3"/>
        <v>85.174926684297347</v>
      </c>
    </row>
    <row r="17" spans="1:8" ht="71.25" x14ac:dyDescent="0.25">
      <c r="A17" s="13" t="s">
        <v>16</v>
      </c>
      <c r="B17" s="15">
        <v>170.30799999999999</v>
      </c>
      <c r="C17" s="15">
        <v>84.457999999999998</v>
      </c>
      <c r="D17" s="15">
        <v>70.432000000000002</v>
      </c>
      <c r="E17" s="16">
        <f t="shared" si="0"/>
        <v>99.875999999999991</v>
      </c>
      <c r="F17" s="16">
        <f t="shared" si="1"/>
        <v>14.025999999999996</v>
      </c>
      <c r="G17" s="7">
        <f t="shared" si="2"/>
        <v>41.355661507386621</v>
      </c>
      <c r="H17" s="7">
        <f t="shared" si="3"/>
        <v>83.392929029813629</v>
      </c>
    </row>
    <row r="18" spans="1:8" ht="42.75" x14ac:dyDescent="0.25">
      <c r="A18" s="13" t="s">
        <v>17</v>
      </c>
      <c r="B18" s="15">
        <v>3170.779</v>
      </c>
      <c r="C18" s="15">
        <v>996.149</v>
      </c>
      <c r="D18" s="15">
        <v>896.24900000000002</v>
      </c>
      <c r="E18" s="16">
        <f t="shared" si="0"/>
        <v>2274.5299999999997</v>
      </c>
      <c r="F18" s="16">
        <f t="shared" si="1"/>
        <v>99.899999999999977</v>
      </c>
      <c r="G18" s="7">
        <f t="shared" si="2"/>
        <v>28.265893018718746</v>
      </c>
      <c r="H18" s="7">
        <f t="shared" si="3"/>
        <v>89.971379783546439</v>
      </c>
    </row>
    <row r="19" spans="1:8" ht="28.5" x14ac:dyDescent="0.25">
      <c r="A19" s="13" t="s">
        <v>18</v>
      </c>
      <c r="B19" s="15">
        <v>518.47699999999998</v>
      </c>
      <c r="C19" s="15">
        <v>255.74700000000001</v>
      </c>
      <c r="D19" s="15">
        <v>218.83799999999999</v>
      </c>
      <c r="E19" s="16">
        <f t="shared" si="0"/>
        <v>299.63900000000001</v>
      </c>
      <c r="F19" s="16">
        <f t="shared" si="1"/>
        <v>36.90900000000002</v>
      </c>
      <c r="G19" s="7">
        <f t="shared" si="2"/>
        <v>42.207851071503654</v>
      </c>
      <c r="H19" s="7">
        <f t="shared" si="3"/>
        <v>85.568159157292158</v>
      </c>
    </row>
    <row r="20" spans="1:8" ht="28.5" x14ac:dyDescent="0.25">
      <c r="A20" s="13" t="s">
        <v>19</v>
      </c>
      <c r="B20" s="15">
        <v>4.5449999999999999</v>
      </c>
      <c r="C20" s="15">
        <v>2.9630000000000001</v>
      </c>
      <c r="D20" s="15">
        <v>2.702</v>
      </c>
      <c r="E20" s="16">
        <f t="shared" si="0"/>
        <v>1.843</v>
      </c>
      <c r="F20" s="16">
        <f t="shared" si="1"/>
        <v>0.26100000000000012</v>
      </c>
      <c r="G20" s="7">
        <f t="shared" si="2"/>
        <v>59.449944994499447</v>
      </c>
      <c r="H20" s="7">
        <f t="shared" si="3"/>
        <v>91.191360107998648</v>
      </c>
    </row>
    <row r="21" spans="1:8" ht="28.5" x14ac:dyDescent="0.25">
      <c r="A21" s="13" t="s">
        <v>20</v>
      </c>
      <c r="B21" s="15">
        <v>5525.1790000000001</v>
      </c>
      <c r="C21" s="15">
        <v>1550.6120000000001</v>
      </c>
      <c r="D21" s="15">
        <v>1448.337</v>
      </c>
      <c r="E21" s="16">
        <f t="shared" si="0"/>
        <v>4076.8420000000001</v>
      </c>
      <c r="F21" s="16">
        <f t="shared" si="1"/>
        <v>102.27500000000009</v>
      </c>
      <c r="G21" s="7">
        <f t="shared" si="2"/>
        <v>26.213395077335957</v>
      </c>
      <c r="H21" s="7">
        <f t="shared" si="3"/>
        <v>93.404217173606298</v>
      </c>
    </row>
    <row r="22" spans="1:8" ht="42.75" x14ac:dyDescent="0.25">
      <c r="A22" s="13" t="s">
        <v>21</v>
      </c>
      <c r="B22" s="15">
        <v>9477.5619999999999</v>
      </c>
      <c r="C22" s="15">
        <v>2830.221</v>
      </c>
      <c r="D22" s="15">
        <v>2433.4490000000001</v>
      </c>
      <c r="E22" s="16">
        <f t="shared" ref="E22:E23" si="4">B22-D22</f>
        <v>7044.1129999999994</v>
      </c>
      <c r="F22" s="16">
        <f t="shared" ref="F22:F23" si="5">C22-D22</f>
        <v>396.77199999999993</v>
      </c>
      <c r="G22" s="7">
        <f t="shared" ref="G22:G23" si="6">D22*100/B22</f>
        <v>25.675896396140693</v>
      </c>
      <c r="H22" s="7">
        <f t="shared" ref="H22" si="7">D22*100/C22</f>
        <v>85.980882764985495</v>
      </c>
    </row>
    <row r="23" spans="1:8" ht="28.5" x14ac:dyDescent="0.25">
      <c r="A23" s="13" t="s">
        <v>27</v>
      </c>
      <c r="B23" s="15">
        <v>234.07599999999999</v>
      </c>
      <c r="C23" s="15">
        <v>170.351</v>
      </c>
      <c r="D23" s="15">
        <v>146.64099999999999</v>
      </c>
      <c r="E23" s="16">
        <f t="shared" si="4"/>
        <v>87.435000000000002</v>
      </c>
      <c r="F23" s="16">
        <f t="shared" si="5"/>
        <v>23.710000000000008</v>
      </c>
      <c r="G23" s="7">
        <f t="shared" si="6"/>
        <v>62.646747210307758</v>
      </c>
      <c r="H23" s="7">
        <v>0</v>
      </c>
    </row>
    <row r="24" spans="1:8" ht="42.75" x14ac:dyDescent="0.25">
      <c r="A24" s="13" t="s">
        <v>22</v>
      </c>
      <c r="B24" s="15">
        <v>43.463000000000001</v>
      </c>
      <c r="C24" s="15">
        <v>29.071000000000002</v>
      </c>
      <c r="D24" s="15">
        <v>21.260999999999999</v>
      </c>
      <c r="E24" s="16">
        <f t="shared" si="0"/>
        <v>22.202000000000002</v>
      </c>
      <c r="F24" s="16">
        <f t="shared" si="1"/>
        <v>7.8100000000000023</v>
      </c>
      <c r="G24" s="7">
        <f t="shared" si="2"/>
        <v>48.917470031981225</v>
      </c>
      <c r="H24" s="7">
        <f t="shared" si="3"/>
        <v>73.134739087062698</v>
      </c>
    </row>
    <row r="25" spans="1:8" x14ac:dyDescent="0.25">
      <c r="A25" s="13" t="s">
        <v>23</v>
      </c>
      <c r="B25" s="15">
        <v>162.43799999999999</v>
      </c>
      <c r="C25" s="15">
        <v>68.519000000000005</v>
      </c>
      <c r="D25" s="15">
        <v>68.438000000000002</v>
      </c>
      <c r="E25" s="16">
        <f t="shared" ref="E25" si="8">B25-D25</f>
        <v>93.999999999999986</v>
      </c>
      <c r="F25" s="16">
        <f t="shared" ref="F25" si="9">C25-D25</f>
        <v>8.100000000000307E-2</v>
      </c>
      <c r="G25" s="7">
        <f t="shared" ref="G25:G26" si="10">D25*100/B25</f>
        <v>42.131767197330682</v>
      </c>
      <c r="H25" s="7">
        <f t="shared" ref="H25:H26" si="11">D25*100/C25</f>
        <v>99.881784614486492</v>
      </c>
    </row>
    <row r="26" spans="1:8" s="4" customFormat="1" ht="30.75" customHeight="1" x14ac:dyDescent="0.2">
      <c r="A26" s="13" t="s">
        <v>24</v>
      </c>
      <c r="B26" s="17">
        <f>SUM(B6:B25)</f>
        <v>37826.916000000005</v>
      </c>
      <c r="C26" s="17">
        <f t="shared" ref="C26:F26" si="12">SUM(C6:C25)</f>
        <v>16247.671000000002</v>
      </c>
      <c r="D26" s="17">
        <f t="shared" si="12"/>
        <v>14829.598</v>
      </c>
      <c r="E26" s="17">
        <f>SUM(E6:E25)</f>
        <v>22997.317999999999</v>
      </c>
      <c r="F26" s="17">
        <f t="shared" si="12"/>
        <v>1418.0730000000003</v>
      </c>
      <c r="G26" s="8">
        <f t="shared" si="10"/>
        <v>39.203825128117764</v>
      </c>
      <c r="H26" s="8">
        <f t="shared" si="11"/>
        <v>91.272146020189595</v>
      </c>
    </row>
    <row r="27" spans="1:8" x14ac:dyDescent="0.25">
      <c r="E27" s="22"/>
      <c r="F27" s="22"/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2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Гросс Мария Сергеевна</cp:lastModifiedBy>
  <cp:lastPrinted>2021-07-22T13:38:46Z</cp:lastPrinted>
  <dcterms:created xsi:type="dcterms:W3CDTF">2018-08-30T07:51:05Z</dcterms:created>
  <dcterms:modified xsi:type="dcterms:W3CDTF">2022-09-29T08:58:05Z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